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890" firstSheet="3" activeTab="3"/>
  </bookViews>
  <sheets>
    <sheet name="Лист2" sheetId="1" state="hidden" r:id="rId1"/>
    <sheet name="Лист3" sheetId="2" state="hidden" r:id="rId2"/>
    <sheet name="Титульный лист" sheetId="3" r:id="rId3"/>
    <sheet name="титул" sheetId="4" r:id="rId4"/>
    <sheet name="Часть I объем" sheetId="5" r:id="rId5"/>
    <sheet name="Часть I качество" sheetId="6" r:id="rId6"/>
    <sheet name="Часть II финансовое обеспеч" sheetId="7" r:id="rId7"/>
    <sheet name="Часть III IV" sheetId="8" r:id="rId8"/>
  </sheets>
  <definedNames>
    <definedName name="_xlnm.Print_Area" localSheetId="2">'Титульный лист'!$A$1:$G$27</definedName>
    <definedName name="_xlnm.Print_Area" localSheetId="5">'Часть I качество'!$A$1:$M$47</definedName>
    <definedName name="_xlnm.Print_Area" localSheetId="4">'Часть I объем'!$A$1:$S$36</definedName>
    <definedName name="_xlnm.Print_Area" localSheetId="6">'Часть II финансовое обеспеч'!$A$1:$G$87</definedName>
    <definedName name="_xlnm.Print_Area" localSheetId="7">'Часть III IV'!$A$1:$L$22</definedName>
  </definedNames>
  <calcPr fullCalcOnLoad="1"/>
</workbook>
</file>

<file path=xl/sharedStrings.xml><?xml version="1.0" encoding="utf-8"?>
<sst xmlns="http://schemas.openxmlformats.org/spreadsheetml/2006/main" count="780" uniqueCount="282">
  <si>
    <t>Коэффициент стабилизации бюджетной нагрузки</t>
  </si>
  <si>
    <t>Периодичность проведения контроля</t>
  </si>
  <si>
    <t>Порядок досрочного прекращения исполнения государственного задания</t>
  </si>
  <si>
    <t>УТВЕРЖДАЮ</t>
  </si>
  <si>
    <t xml:space="preserve">Государственное задание 
</t>
  </si>
  <si>
    <t>(наименование государственного учреждения Тверской области)</t>
  </si>
  <si>
    <t>№ п/п</t>
  </si>
  <si>
    <t>Единица измерения</t>
  </si>
  <si>
    <t>руб.</t>
  </si>
  <si>
    <t>1.1</t>
  </si>
  <si>
    <t>3</t>
  </si>
  <si>
    <t>4</t>
  </si>
  <si>
    <t>%</t>
  </si>
  <si>
    <t xml:space="preserve">Объем субсидии на выполнение государственного задания </t>
  </si>
  <si>
    <t>Вид контрольного мероприятия</t>
  </si>
  <si>
    <t>2</t>
  </si>
  <si>
    <t>Условия  досрочного прекращения исполнения государственного задания</t>
  </si>
  <si>
    <t>Значение показателей объема
государственной услуги (работы)</t>
  </si>
  <si>
    <t xml:space="preserve">1.2. Показатели, характеризующие качество государственной услуги (работы) </t>
  </si>
  <si>
    <t>Показатель качества государственной услуги (работы)</t>
  </si>
  <si>
    <t>Значение показателя качества
государственной услуги (работы)</t>
  </si>
  <si>
    <t>Часть II. Финансовое обеспечение выполнения государственного задания</t>
  </si>
  <si>
    <t>Наименование</t>
  </si>
  <si>
    <t xml:space="preserve">за плату </t>
  </si>
  <si>
    <t>бесплатно</t>
  </si>
  <si>
    <t xml:space="preserve">Допустимое (возможное) отклонение показателя качества государственной услуги (работы), в пределах  которого  государственное задание считается выполненным, в единицах измерения показателя качества </t>
  </si>
  <si>
    <t>руб</t>
  </si>
  <si>
    <t>1.2</t>
  </si>
  <si>
    <t>1.3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</si>
  <si>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</si>
  <si>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</si>
  <si>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</si>
  <si>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</si>
  <si>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</si>
  <si>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</si>
  <si>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</si>
  <si>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</si>
  <si>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1=1.3+h.3</t>
  </si>
  <si>
    <t>Условие 1</t>
  </si>
  <si>
    <t>Условие 2</t>
  </si>
  <si>
    <t>Содержание 1</t>
  </si>
  <si>
    <t>Содержание 2</t>
  </si>
  <si>
    <t>Содержание 3</t>
  </si>
  <si>
    <t>Показатели, характеризующий содержание государственной 
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</si>
  <si>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</si>
  <si>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(формы) оказания государственной 
услуги (выполнения работы)</t>
  </si>
  <si>
    <t xml:space="preserve"> Показатель объема государственной услуги (работы)</t>
  </si>
  <si>
    <t>Номер</t>
  </si>
  <si>
    <t>Дата</t>
  </si>
  <si>
    <t>1.3.=(1.3.1х1.3.2)-1.3.4х1.3.3</t>
  </si>
  <si>
    <t>1.3.1.=1.3.1.1х1.3.1.2х1.3.1.3х1.3.1.4</t>
  </si>
  <si>
    <t>h.3.=(h.3.1хh.3.2)-h.3.4хh.3.3</t>
  </si>
  <si>
    <t>h.3.1.=h.3.1.1хh.3.1.2хh.3.1.3хh.3.1.4</t>
  </si>
  <si>
    <t>4=(1+2)х3</t>
  </si>
  <si>
    <t>».</t>
  </si>
  <si>
    <t xml:space="preserve">«____»__________________20___ г.                 </t>
  </si>
  <si>
    <t>наименование</t>
  </si>
  <si>
    <t>единица объема государственной услуги (работы)</t>
  </si>
  <si>
    <t>Территориальный  корректирующий коэффициент</t>
  </si>
  <si>
    <t>Прочий корректирующий коэффициент</t>
  </si>
  <si>
    <t>Отраслевой корректирующий коэффициент</t>
  </si>
  <si>
    <t>1. Периодичность и вид контроля за выполнением государственного задания:</t>
  </si>
  <si>
    <t>подпись                                                расшифровка подписи</t>
  </si>
  <si>
    <t>подпись                                               расшифровка подписи</t>
  </si>
  <si>
    <t>подпись                                              расшифровка подписи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</si>
  <si>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</si>
  <si>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наименование должности руководителя государственного учреждения Тверской области</t>
  </si>
  <si>
    <t>наименование должности руководителя финансовой службы государственного учреждения Тверской области</t>
  </si>
  <si>
    <t>Категории потребителей государственной услуги (работы)</t>
  </si>
  <si>
    <t>Формула расчета параметра</t>
  </si>
  <si>
    <t xml:space="preserve">Наименование государственной услуги (работы) </t>
  </si>
  <si>
    <t>Часть III. Порядок осуществления контроля за выполнением государственного задания</t>
  </si>
  <si>
    <t>2. Иные требования к отчетности об исполнении государственного задания:</t>
  </si>
  <si>
    <t>3. Иная информация, необходимая для контроля за выполнением государственного задания:</t>
  </si>
  <si>
    <t>Часть IV. Условия и порядок досрочного прекращения исполнения государственного задания:</t>
  </si>
  <si>
    <t>Среднегодовой размер платы за оказание  государственной услуги (выполнение работы), оказываемой (выполняемой) за плату в рамках государственного задания</t>
  </si>
  <si>
    <t xml:space="preserve">Объем государственной услуги (работы), оказываемой (выполняемой) в пределах государственного задания </t>
  </si>
  <si>
    <t>Объем государственной услуги (работы), оказываемой (выполняемой) за плату  в рамках государственного задания</t>
  </si>
  <si>
    <t>Показатели, характеризующие условия оказания государственной 
услуги (выполнения работы)</t>
  </si>
  <si>
    <t>Затраты на оказание государственных услуг (выполнение работ), всего</t>
  </si>
  <si>
    <t>Затраты на оказание государственной услуги (выполнение работы)</t>
  </si>
  <si>
    <t xml:space="preserve">Нормативные затраты на оказание единицы государственной услуги (затраты на выполнение работы) </t>
  </si>
  <si>
    <t>Базовый норматив затрат на оказание государственной услуги (затраты на выполнение работы)</t>
  </si>
  <si>
    <t>Затраты на содержание государственного имущества Тверской области, не включенные в нормативные затраты  на оказание единицы государственной услуги (затраты на выполнение работы)</t>
  </si>
  <si>
    <t>Реквизиты нормативного правового или иного акта, определяющего порядок оказания  государственной услуги (работы) регионального перечня государственных (муниципальных) услуг и работ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</si>
  <si>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</si>
  <si>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>Часть I. Оказание государственной(-х) услуги (услуг) (выполнение работы (работ)</t>
  </si>
  <si>
    <t>1.1. Показатели, характеризующие объем государственной услуги (работы)</t>
  </si>
  <si>
    <t>Наименование параметра расчета объема субсидии</t>
  </si>
  <si>
    <t>Значение параметров расчета объема субсидии</t>
  </si>
  <si>
    <t xml:space="preserve">«Приложение 1 
к Порядку формирования и финансового обеспечения выполнения государственного задания на оказание государственных услуг
(выполнение работ) государственными учреждениями Тверской области, 
за исключением государственных учреждений 
здравоохранения Тверской области </t>
  </si>
  <si>
    <t>№ 
п/п</t>
  </si>
  <si>
    <t>Приложение 2 
к постановлению Правительства 
Тверской области 
от 22.11.2017 № 398-пп</t>
  </si>
  <si>
    <t>Министр социальной защиты населения Тверской области</t>
  </si>
  <si>
    <t xml:space="preserve">«____»_____________- 20___ г.                 </t>
  </si>
  <si>
    <t>директор</t>
  </si>
  <si>
    <t>Главный бухгалтер</t>
  </si>
  <si>
    <t>Защита прав и законных интересов детей-сирот и детей, оставшихся без попечения родителей</t>
  </si>
  <si>
    <t>Дети-сироты и дети, оставшиеся без попечения родителей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</si>
  <si>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</si>
  <si>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Дети, находящиеся в трудной жизненной ситуации; Дети-сироты и дети, оставшиеся без попечения родителей или законных представителей</t>
  </si>
  <si>
    <t>Число детей-сирот и детей, оставшихся без попечения родителей</t>
  </si>
  <si>
    <t>Человек</t>
  </si>
  <si>
    <t/>
  </si>
  <si>
    <t>273-ФЗ</t>
  </si>
  <si>
    <t>28.12.2012</t>
  </si>
  <si>
    <t>Федеральный закон  "Об образовании в Российской Федерации"</t>
  </si>
  <si>
    <t>120-ФЗ</t>
  </si>
  <si>
    <t>23.06.1999</t>
  </si>
  <si>
    <t>Федеральный закон "Об основах системы профилактики безнадзорности и правонарушений несовершеннолетних"</t>
  </si>
  <si>
    <t>Очная</t>
  </si>
  <si>
    <t>Численность граждан, получивших социальные услуги</t>
  </si>
  <si>
    <t>223-ФЗ</t>
  </si>
  <si>
    <t>29.12.1995</t>
  </si>
  <si>
    <t>Семейный кодекс Российской Федерации</t>
  </si>
  <si>
    <t>"Об основах системы профилактики безнадзорности и правонарушений несовершеннолетних"</t>
  </si>
  <si>
    <t>159-ФЗ</t>
  </si>
  <si>
    <t>21.12.1996</t>
  </si>
  <si>
    <t>"Об основных гарантиях по социальной поддержке детей-сирот, и детей, оставшихся без попечения родителей"</t>
  </si>
  <si>
    <t>481</t>
  </si>
  <si>
    <t>23.05.2014</t>
  </si>
  <si>
    <t>Постановление Правительства РФ  "О деятельности организаций для детей-сирот и детей, оставшихся без попечения родителей, и об устройстве в них детей, оставшихся без попечения родителей"</t>
  </si>
  <si>
    <t>48-ФЗ</t>
  </si>
  <si>
    <t>23.04.2008</t>
  </si>
  <si>
    <t>Федеральный закон  "Об опеке и попечительстве"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</si>
  <si>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</si>
  <si>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Совершеннолетние дееспособные граждане, желающие принять ребёнка (детей) на воспитание</t>
  </si>
  <si>
    <t>Федеральный закон  "Семейный кодекс Российской Федерации"</t>
  </si>
  <si>
    <t>Постановление Правительства РФ "О деятельности организаций для детей-сирот и детей, оставшихся без попечения родителей, и об устройстве в них детей, оставшихся без попечения родителей"</t>
  </si>
  <si>
    <t>Федеральный закон  "Об основах системы профилактики безнадзорности и правонарушений несовершеннолетних"</t>
  </si>
  <si>
    <t>Федеральный закон " Семейный кодекс Российской Федерации"</t>
  </si>
  <si>
    <t>Психолого- медико- педагогическая реабилитация детей</t>
  </si>
  <si>
    <t>Постановление Правительства "О деятельности организаций для детей-сирот и детей, оставшихся без попечения родителей, и об устройстве в них детей, оставшихся без попечения родителей"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</si>
  <si>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</si>
  <si>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Семьи, принявшие детей-сирот и детей, оставшихся без попечения родителей, на воспитание</t>
  </si>
  <si>
    <t>Численность семей, получивших социальные услуги</t>
  </si>
  <si>
    <t>Единица</t>
  </si>
  <si>
    <t>23.06.0199</t>
  </si>
  <si>
    <t>Федеральный закон от 23.06.1999 № 120-ФЗ "Об основах системы профилактики безнадзорности и правонарушений несовершеннолетних"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</si>
  <si>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</si>
  <si>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Дети-сироты и дети, оставшиеся без попечения родителей, завершивших пребывание в организациях для детей-сирот и детей, оставшихся без попечения родителей; Лица из числа детей-сирот и детей, оставшихся без попечения родителей, в возрасте от 18 до 23 лет</t>
  </si>
  <si>
    <t>Федеральный закон от 23.04.2008 № 48-ФЗ "Об опеке и попечительстве"</t>
  </si>
  <si>
    <t>Содействие устройству детей на воспитание в семью</t>
  </si>
  <si>
    <t>Дети-сироты и дети, оставшиеся без попечения родителей, совершеннолетние дееспособные граждане</t>
  </si>
  <si>
    <t>Количество детей, переданных на воспитание в семью</t>
  </si>
  <si>
    <t xml:space="preserve">
32003000000000001009100</t>
  </si>
  <si>
    <t xml:space="preserve">32008000000000001004100
</t>
  </si>
  <si>
    <t xml:space="preserve">
32004000000000001008100</t>
  </si>
  <si>
    <t>32005000000000001007100</t>
  </si>
  <si>
    <t xml:space="preserve">
32001000000000000002100</t>
  </si>
  <si>
    <t>32006000000000001006100</t>
  </si>
  <si>
    <t>32003000000000001009100</t>
  </si>
  <si>
    <t>32004000000000001008100</t>
  </si>
  <si>
    <t>32001000000000000002100</t>
  </si>
  <si>
    <t>32008000000000001004100</t>
  </si>
  <si>
    <t>Доля воспитанников временно переданных в семьи граждан на период каникул, выходных и иные случаи</t>
  </si>
  <si>
    <t>Доля воспитанников находящихся в образовательной организации более 6 месяцев</t>
  </si>
  <si>
    <t>Доля воспитанников совершивших правонарушение</t>
  </si>
  <si>
    <t>Доля воспитанников, в отношении которых выявлены случаи жестокого обращения в образовательной организации</t>
  </si>
  <si>
    <t>Доля воспитанников, в отношении которых образовательной организацией приняты необходимые меры по защите их прав и законных интересов</t>
  </si>
  <si>
    <t>Доля воспитанников, для которых в полном объеме созданы условия, приближенные к семейным</t>
  </si>
  <si>
    <t>Доля воспитанников, находящихся на полном государственном обеспечении</t>
  </si>
  <si>
    <t>Доля воспитанников, осваивающих дополнительные образовательные программы в образовательной организации для детей-сирот и детей, оставшихся без попечения родителей</t>
  </si>
  <si>
    <t>Доля воспитанников, охваченных услугой по организации питания</t>
  </si>
  <si>
    <t>Доля воспитанников, охваченных услугой по присмотру и уходу</t>
  </si>
  <si>
    <t>Доля воспитанников, переданных на воспитание в семьи граждан</t>
  </si>
  <si>
    <t>Доля воспитанников, посещающих иные организации дополнительного образования, кружки и др.</t>
  </si>
  <si>
    <t>Доля воспитанников, права которых нарушены в результате действий (бездействия) администрации и работников образовательной организации</t>
  </si>
  <si>
    <t>Доля воспитанников, реализующих право на получение алиментов</t>
  </si>
  <si>
    <t>Доля воспитанников, совершивших самовольный уход из образовательной организации</t>
  </si>
  <si>
    <t>Доля воспитанников, ставших победителями и призерами мероприятий, проводимых образовательной организацией, областных, всероссийских, международных</t>
  </si>
  <si>
    <t>Доля педагогов образовательной организации со стажем работы до 5 лет</t>
  </si>
  <si>
    <t>Доля педагогов образовательной организации, имеющих высшую и первую квалификацию</t>
  </si>
  <si>
    <t>Доля своевременно устраненных образовательной организацией нарушений, выявленных в результате проверок органами власти, осуществляющими функции контроля и надзора в части защиты прав</t>
  </si>
  <si>
    <t>Доля своевременно устраненных образовательной организацией нарушений, выявленных в результате проверок органами власти, осуществляющими функции контроля и надзора по организации питания</t>
  </si>
  <si>
    <t>Полнота реализации адаптированных основных общеобразовательных программ начального общего образования</t>
  </si>
  <si>
    <t>Уровень освоения воспитанниками программ дошкольного образования</t>
  </si>
  <si>
    <t>Доля граждан, прошедших подготовку</t>
  </si>
  <si>
    <t>Удовлетворенность получателей услуг в оказанных услугах</t>
  </si>
  <si>
    <t>Укомплектование организации специалистами, осуществляющими подготовку</t>
  </si>
  <si>
    <t>Доля воспитанников, которым оказана психологическая (психолого-педагогическая) помощь</t>
  </si>
  <si>
    <t>Доля воспитанников, охваченных диспансеризацией</t>
  </si>
  <si>
    <t>Доля воспитанников, охваченных оздоровительными, реабилитационными мероприятиями</t>
  </si>
  <si>
    <t>Доля детей, своевременно охваченных вакцинацией</t>
  </si>
  <si>
    <t>Доля обоснованных предписаний контрольно-надзорных органов по поводу качества медицинской помощи</t>
  </si>
  <si>
    <t>Доля семей усыновивших (удочеривших) или принявших под опеку (попечительство) ребенка, которым оказана услуга</t>
  </si>
  <si>
    <t>Доля укомплектованности штатными единицами по сопровождению замещающих семей</t>
  </si>
  <si>
    <t>Доля выпускников, находящихся на постинтернатном сопровождении</t>
  </si>
  <si>
    <t>Доля укомплектованности штатными единицами по осуществлению постинтернатного сопровождения</t>
  </si>
  <si>
    <t>Доля воспитанников, переданных в семью на воспитание</t>
  </si>
  <si>
    <t>Доля граждан, получивших консультации по вопросам семейного устройства</t>
  </si>
  <si>
    <t>Доля детей, возвращенных кровным родителям</t>
  </si>
  <si>
    <t>Доля родителей детей, получивших консультативную, психологическую, педагогическую, юрилическую, социальную и иную помощь помощь в целях профилактики социального сиротства</t>
  </si>
  <si>
    <t>Доля укомплектованности штатными единицами по содействию устройству детей на воспитание в семью</t>
  </si>
  <si>
    <t>Процент</t>
  </si>
  <si>
    <t xml:space="preserve">32002000200000000009100 
</t>
  </si>
  <si>
    <t>Лица за исключением лиц с ограниченными возможностями здоровья (ОВЗ) и детей-инвалидов</t>
  </si>
  <si>
    <t>32002000200000000009100</t>
  </si>
  <si>
    <t>Государственное бюджетное учреждение социального обслуживания для детей-сирот и детей, оставшихся без попечения родителей, Тверской области "Областной Центр помощи детям, оставшимся без попечения родителей" (г. Торжок)</t>
  </si>
  <si>
    <t>Выездная проверка</t>
  </si>
  <si>
    <t>В соответствии с планом проведения проверок, но не реже 1 раза в 3 года.</t>
  </si>
  <si>
    <t>Камеральная проверка</t>
  </si>
  <si>
    <t>По мере необходимости.</t>
  </si>
  <si>
    <t>Ликвидация учреждения</t>
  </si>
  <si>
    <t>Реорганизация учреждения</t>
  </si>
  <si>
    <t>Иные основания, предусмотренные нормативно-правовыми актами РФ и Тверской области</t>
  </si>
  <si>
    <t>По мере необходимости может быть запрошена необходимая для контроля информация</t>
  </si>
  <si>
    <t>2.1</t>
  </si>
  <si>
    <t>2.2</t>
  </si>
  <si>
    <t>2.3.1</t>
  </si>
  <si>
    <t>2.3.1.1</t>
  </si>
  <si>
    <t>2.3.1.2</t>
  </si>
  <si>
    <t>2.3.1.3</t>
  </si>
  <si>
    <t>2.3.1.4</t>
  </si>
  <si>
    <t>2.3.2</t>
  </si>
  <si>
    <t>2.3.3</t>
  </si>
  <si>
    <t>2.3.4</t>
  </si>
  <si>
    <t>3.2</t>
  </si>
  <si>
    <t>3.1</t>
  </si>
  <si>
    <t>3.3.1</t>
  </si>
  <si>
    <t>3.3.1.1</t>
  </si>
  <si>
    <t>3.3.1.2</t>
  </si>
  <si>
    <t>3.3.1.3</t>
  </si>
  <si>
    <t>3.3.1.4</t>
  </si>
  <si>
    <t>Психолого - медико - педагогическая реабилитация детей</t>
  </si>
  <si>
    <t>2.3</t>
  </si>
  <si>
    <t>3.3</t>
  </si>
  <si>
    <t>3.3.2</t>
  </si>
  <si>
    <t>3.3.3</t>
  </si>
  <si>
    <t>3.3.4</t>
  </si>
  <si>
    <t>4.1</t>
  </si>
  <si>
    <t>4.2</t>
  </si>
  <si>
    <t>4.3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</si>
  <si>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</si>
  <si>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</si>
  <si>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</si>
  <si>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</si>
  <si>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</si>
  <si>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</si>
  <si>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</si>
  <si>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</si>
  <si>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</si>
  <si>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</si>
  <si>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</t>
  </si>
  <si>
    <t>5.3.1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</si>
  <si>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</si>
  <si>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</si>
  <si>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</si>
  <si>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</si>
  <si>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</si>
  <si>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</si>
  <si>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</si>
  <si>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</si>
  <si>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</si>
  <si>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</t>
  </si>
  <si>
    <t>6.3.1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</si>
  <si>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</si>
  <si>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</si>
  <si>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</si>
  <si>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</si>
  <si>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</si>
  <si>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</si>
  <si>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</si>
  <si>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</si>
  <si>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</si>
  <si>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</si>
  <si>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7.3.1</t>
  </si>
  <si>
    <t>7.3.1.1</t>
  </si>
  <si>
    <t>7.3.1.2</t>
  </si>
  <si>
    <t>7.3.1.3</t>
  </si>
  <si>
    <t>7.3.1.4</t>
  </si>
  <si>
    <t>7.3.2</t>
  </si>
  <si>
    <t>7.3.3</t>
  </si>
  <si>
    <t>7.3.4</t>
  </si>
  <si>
    <r>
      <t xml:space="preserve">____________________                   </t>
    </r>
    <r>
      <rPr>
        <u val="single"/>
        <sz val="10"/>
        <rFont val="Times New Roman"/>
        <family val="1"/>
      </rPr>
      <t>Хохлова Елена Вячеславовна</t>
    </r>
  </si>
  <si>
    <r>
      <t xml:space="preserve">____________________                   </t>
    </r>
    <r>
      <rPr>
        <u val="single"/>
        <sz val="10"/>
        <rFont val="Times New Roman"/>
        <family val="1"/>
      </rPr>
      <t>Богомолова Наталья Юрьевна</t>
    </r>
  </si>
  <si>
    <r>
      <t xml:space="preserve">____________________                   </t>
    </r>
    <r>
      <rPr>
        <u val="single"/>
        <sz val="10"/>
        <rFont val="Times New Roman"/>
        <family val="1"/>
      </rPr>
      <t>Львова Наталья Викторовна</t>
    </r>
  </si>
  <si>
    <t>В соответствии с действующим законодательством</t>
  </si>
  <si>
    <t>на 2019  год и плановый период 2020-2021 годов</t>
  </si>
  <si>
    <t>2019 год
(очередной финансовый год)</t>
  </si>
  <si>
    <t>2020 год
(1-й год планового периода)</t>
  </si>
  <si>
    <t>2021 год
(2-й год планового периода)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</si>
</sst>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"/>
    <numFmt numFmtId="166" formatCode="#,##0.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0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left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7" fillId="0" borderId="0" xfId="55" applyFont="1">
      <alignment/>
      <protection/>
    </xf>
    <xf numFmtId="0" fontId="3" fillId="0" borderId="0" xfId="55" applyNumberFormat="1" applyFont="1" applyBorder="1" applyAlignment="1">
      <alignment horizontal="left"/>
      <protection/>
    </xf>
    <xf numFmtId="0" fontId="3" fillId="0" borderId="0" xfId="55" applyFont="1">
      <alignment/>
      <protection/>
    </xf>
    <xf numFmtId="0" fontId="3" fillId="0" borderId="11" xfId="55" applyNumberFormat="1" applyFont="1" applyFill="1" applyBorder="1" applyAlignment="1">
      <alignment horizontal="center" vertical="center" wrapText="1"/>
      <protection/>
    </xf>
    <xf numFmtId="0" fontId="3" fillId="0" borderId="12" xfId="55" applyNumberFormat="1" applyFont="1" applyFill="1" applyBorder="1" applyAlignment="1">
      <alignment horizontal="center" vertical="center" wrapText="1"/>
      <protection/>
    </xf>
    <xf numFmtId="0" fontId="3" fillId="0" borderId="11" xfId="55" applyNumberFormat="1" applyFont="1" applyBorder="1" applyAlignment="1">
      <alignment horizontal="center" vertical="top"/>
      <protection/>
    </xf>
    <xf numFmtId="0" fontId="3" fillId="0" borderId="0" xfId="55" applyNumberFormat="1" applyFont="1" applyAlignment="1">
      <alignment horizontal="center" vertical="top"/>
      <protection/>
    </xf>
    <xf numFmtId="49" fontId="48" fillId="0" borderId="11" xfId="55" applyNumberFormat="1" applyFont="1" applyFill="1" applyBorder="1" applyAlignment="1">
      <alignment horizontal="center" vertical="center" wrapText="1"/>
      <protection/>
    </xf>
    <xf numFmtId="0" fontId="48" fillId="0" borderId="11" xfId="55" applyFont="1" applyFill="1" applyBorder="1" applyAlignment="1">
      <alignment horizontal="center" vertical="center" wrapText="1"/>
      <protection/>
    </xf>
    <xf numFmtId="0" fontId="48" fillId="0" borderId="12" xfId="55" applyFont="1" applyFill="1" applyBorder="1" applyAlignment="1">
      <alignment horizontal="center" vertical="center" wrapText="1"/>
      <protection/>
    </xf>
    <xf numFmtId="0" fontId="5" fillId="0" borderId="0" xfId="55" applyFont="1">
      <alignment/>
      <protection/>
    </xf>
    <xf numFmtId="49" fontId="3" fillId="0" borderId="11" xfId="55" applyNumberFormat="1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47" fillId="0" borderId="0" xfId="55" applyFont="1" applyAlignment="1">
      <alignment horizontal="left" vertical="top" wrapText="1"/>
      <protection/>
    </xf>
    <xf numFmtId="0" fontId="47" fillId="0" borderId="0" xfId="55" applyFont="1" applyAlignment="1">
      <alignment horizontal="center"/>
      <protection/>
    </xf>
    <xf numFmtId="0" fontId="47" fillId="0" borderId="0" xfId="0" applyFont="1" applyAlignment="1">
      <alignment/>
    </xf>
    <xf numFmtId="0" fontId="2" fillId="0" borderId="0" xfId="56" applyFont="1">
      <alignment/>
      <protection/>
    </xf>
    <xf numFmtId="49" fontId="2" fillId="0" borderId="11" xfId="56" applyNumberFormat="1" applyFont="1" applyBorder="1" applyAlignment="1">
      <alignment horizontal="center" vertical="center" wrapText="1"/>
      <protection/>
    </xf>
    <xf numFmtId="0" fontId="47" fillId="0" borderId="0" xfId="56" applyFont="1">
      <alignment/>
      <protection/>
    </xf>
    <xf numFmtId="49" fontId="2" fillId="0" borderId="0" xfId="56" applyNumberFormat="1" applyFont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center" vertical="center" wrapText="1"/>
      <protection/>
    </xf>
    <xf numFmtId="49" fontId="47" fillId="0" borderId="0" xfId="56" applyNumberFormat="1" applyFont="1" applyBorder="1">
      <alignment/>
      <protection/>
    </xf>
    <xf numFmtId="0" fontId="47" fillId="0" borderId="0" xfId="56" applyFont="1" applyBorder="1">
      <alignment/>
      <protection/>
    </xf>
    <xf numFmtId="0" fontId="49" fillId="0" borderId="0" xfId="56" applyFont="1">
      <alignment/>
      <protection/>
    </xf>
    <xf numFmtId="49" fontId="47" fillId="0" borderId="0" xfId="56" applyNumberFormat="1" applyFont="1">
      <alignment/>
      <protection/>
    </xf>
    <xf numFmtId="0" fontId="2" fillId="0" borderId="0" xfId="56" applyFont="1" applyBorder="1">
      <alignment/>
      <protection/>
    </xf>
    <xf numFmtId="49" fontId="2" fillId="0" borderId="11" xfId="56" applyNumberFormat="1" applyFont="1" applyBorder="1" applyAlignment="1">
      <alignment horizontal="center" vertical="center" wrapText="1"/>
      <protection/>
    </xf>
    <xf numFmtId="0" fontId="50" fillId="0" borderId="14" xfId="0" applyNumberFormat="1" applyFont="1" applyFill="1" applyBorder="1" applyAlignment="1">
      <alignment vertical="top" wrapText="1"/>
    </xf>
    <xf numFmtId="0" fontId="50" fillId="0" borderId="14" xfId="0" applyNumberFormat="1" applyFont="1" applyFill="1" applyBorder="1" applyAlignment="1">
      <alignment horizontal="left" vertical="top" wrapText="1"/>
    </xf>
    <xf numFmtId="0" fontId="50" fillId="0" borderId="15" xfId="0" applyNumberFormat="1" applyFont="1" applyFill="1" applyBorder="1" applyAlignment="1">
      <alignment horizontal="left" vertical="top" wrapText="1"/>
    </xf>
    <xf numFmtId="0" fontId="50" fillId="0" borderId="11" xfId="0" applyNumberFormat="1" applyFont="1" applyFill="1" applyBorder="1" applyAlignment="1">
      <alignment horizontal="left" vertical="top" wrapText="1"/>
    </xf>
    <xf numFmtId="0" fontId="50" fillId="0" borderId="15" xfId="0" applyNumberFormat="1" applyFont="1" applyFill="1" applyBorder="1" applyAlignment="1">
      <alignment vertical="top" wrapText="1"/>
    </xf>
    <xf numFmtId="0" fontId="50" fillId="0" borderId="11" xfId="0" applyNumberFormat="1" applyFont="1" applyFill="1" applyBorder="1" applyAlignment="1">
      <alignment vertical="top" wrapText="1"/>
    </xf>
    <xf numFmtId="49" fontId="3" fillId="0" borderId="16" xfId="55" applyNumberFormat="1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4" fontId="50" fillId="0" borderId="11" xfId="0" applyNumberFormat="1" applyFont="1" applyFill="1" applyBorder="1" applyAlignment="1">
      <alignment vertical="top" wrapText="1"/>
    </xf>
    <xf numFmtId="0" fontId="47" fillId="0" borderId="0" xfId="55" applyFont="1" applyBorder="1" applyAlignment="1">
      <alignment vertical="top" wrapText="1"/>
      <protection/>
    </xf>
    <xf numFmtId="0" fontId="3" fillId="0" borderId="11" xfId="55" applyNumberFormat="1" applyFont="1" applyFill="1" applyBorder="1" applyAlignment="1">
      <alignment horizontal="center" wrapText="1"/>
      <protection/>
    </xf>
    <xf numFmtId="49" fontId="48" fillId="0" borderId="11" xfId="55" applyNumberFormat="1" applyFont="1" applyFill="1" applyBorder="1" applyAlignment="1">
      <alignment horizontal="center" wrapText="1"/>
      <protection/>
    </xf>
    <xf numFmtId="49" fontId="3" fillId="0" borderId="11" xfId="55" applyNumberFormat="1" applyFont="1" applyFill="1" applyBorder="1" applyAlignment="1">
      <alignment horizontal="center" wrapText="1"/>
      <protection/>
    </xf>
    <xf numFmtId="165" fontId="47" fillId="0" borderId="0" xfId="55" applyNumberFormat="1" applyFont="1">
      <alignment/>
      <protection/>
    </xf>
    <xf numFmtId="165" fontId="3" fillId="0" borderId="0" xfId="55" applyNumberFormat="1" applyFont="1" applyBorder="1" applyAlignment="1">
      <alignment horizontal="left"/>
      <protection/>
    </xf>
    <xf numFmtId="165" fontId="3" fillId="0" borderId="11" xfId="55" applyNumberFormat="1" applyFont="1" applyFill="1" applyBorder="1" applyAlignment="1">
      <alignment horizontal="center" vertical="center" wrapText="1"/>
      <protection/>
    </xf>
    <xf numFmtId="165" fontId="50" fillId="0" borderId="11" xfId="0" applyNumberFormat="1" applyFont="1" applyFill="1" applyBorder="1" applyAlignment="1">
      <alignment vertical="top" wrapText="1"/>
    </xf>
    <xf numFmtId="165" fontId="3" fillId="0" borderId="11" xfId="55" applyNumberFormat="1" applyFont="1" applyFill="1" applyBorder="1" applyAlignment="1">
      <alignment horizontal="center" vertical="top" wrapText="1"/>
      <protection/>
    </xf>
    <xf numFmtId="165" fontId="48" fillId="0" borderId="11" xfId="55" applyNumberFormat="1" applyFont="1" applyFill="1" applyBorder="1" applyAlignment="1">
      <alignment horizontal="center" vertical="center" wrapText="1"/>
      <protection/>
    </xf>
    <xf numFmtId="165" fontId="47" fillId="0" borderId="0" xfId="55" applyNumberFormat="1" applyFont="1" applyBorder="1" applyAlignment="1">
      <alignment vertical="top" wrapText="1"/>
      <protection/>
    </xf>
    <xf numFmtId="165" fontId="3" fillId="0" borderId="16" xfId="55" applyNumberFormat="1" applyFont="1" applyFill="1" applyBorder="1" applyAlignment="1">
      <alignment horizontal="center" vertical="center" wrapText="1"/>
      <protection/>
    </xf>
    <xf numFmtId="1" fontId="50" fillId="0" borderId="1" xfId="0" applyNumberFormat="1" applyFont="1" applyFill="1" applyBorder="1" applyAlignment="1">
      <alignment horizontal="center" vertical="top" wrapText="1"/>
    </xf>
    <xf numFmtId="1" fontId="3" fillId="0" borderId="11" xfId="55" applyNumberFormat="1" applyFont="1" applyFill="1" applyBorder="1" applyAlignment="1">
      <alignment horizontal="center" vertical="center" wrapText="1"/>
      <protection/>
    </xf>
    <xf numFmtId="0" fontId="2" fillId="0" borderId="0" xfId="57" applyFont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>
      <alignment/>
      <protection/>
    </xf>
    <xf numFmtId="0" fontId="3" fillId="0" borderId="0" xfId="0" applyFont="1" applyAlignment="1">
      <alignment horizontal="left" vertical="top" wrapText="1" indent="14"/>
    </xf>
    <xf numFmtId="0" fontId="3" fillId="0" borderId="11" xfId="55" applyFont="1" applyFill="1" applyBorder="1" applyAlignment="1">
      <alignment horizontal="center" vertical="center" textRotation="90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4" fontId="3" fillId="0" borderId="16" xfId="57" applyNumberFormat="1" applyFont="1" applyFill="1" applyBorder="1" applyAlignment="1">
      <alignment horizontal="center" vertical="center" wrapText="1"/>
      <protection/>
    </xf>
    <xf numFmtId="165" fontId="3" fillId="0" borderId="11" xfId="55" applyNumberFormat="1" applyFont="1" applyFill="1" applyBorder="1" applyAlignment="1">
      <alignment horizontal="center" vertical="center" textRotation="90" wrapText="1"/>
      <protection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51" fillId="0" borderId="11" xfId="0" applyFont="1" applyFill="1" applyBorder="1" applyAlignment="1">
      <alignment/>
    </xf>
    <xf numFmtId="0" fontId="3" fillId="0" borderId="11" xfId="55" applyNumberFormat="1" applyFont="1" applyFill="1" applyBorder="1" applyAlignment="1">
      <alignment horizontal="left"/>
      <protection/>
    </xf>
    <xf numFmtId="165" fontId="3" fillId="0" borderId="11" xfId="55" applyNumberFormat="1" applyFont="1" applyFill="1" applyBorder="1" applyAlignment="1">
      <alignment horizontal="left"/>
      <protection/>
    </xf>
    <xf numFmtId="0" fontId="47" fillId="0" borderId="11" xfId="55" applyFont="1" applyFill="1" applyBorder="1" applyAlignment="1">
      <alignment/>
      <protection/>
    </xf>
    <xf numFmtId="165" fontId="47" fillId="0" borderId="11" xfId="55" applyNumberFormat="1" applyFont="1" applyFill="1" applyBorder="1" applyAlignment="1">
      <alignment/>
      <protection/>
    </xf>
    <xf numFmtId="0" fontId="3" fillId="0" borderId="11" xfId="55" applyNumberFormat="1" applyFont="1" applyFill="1" applyBorder="1" applyAlignment="1">
      <alignment horizontal="center" vertical="top"/>
      <protection/>
    </xf>
    <xf numFmtId="0" fontId="50" fillId="0" borderId="1" xfId="0" applyNumberFormat="1" applyFont="1" applyFill="1" applyBorder="1" applyAlignment="1">
      <alignment vertical="top" wrapText="1"/>
    </xf>
    <xf numFmtId="4" fontId="50" fillId="0" borderId="1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3" fillId="0" borderId="17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left" vertical="center" wrapText="1"/>
      <protection/>
    </xf>
    <xf numFmtId="49" fontId="3" fillId="0" borderId="0" xfId="55" applyNumberFormat="1" applyFont="1">
      <alignment/>
      <protection/>
    </xf>
    <xf numFmtId="0" fontId="3" fillId="0" borderId="18" xfId="55" applyFont="1" applyBorder="1">
      <alignment/>
      <protection/>
    </xf>
    <xf numFmtId="0" fontId="5" fillId="0" borderId="18" xfId="55" applyFont="1" applyBorder="1" applyAlignment="1">
      <alignment horizontal="left" wrapText="1"/>
      <protection/>
    </xf>
    <xf numFmtId="0" fontId="3" fillId="0" borderId="0" xfId="55" applyFont="1" applyBorder="1">
      <alignment/>
      <protection/>
    </xf>
    <xf numFmtId="0" fontId="3" fillId="0" borderId="0" xfId="55" applyFont="1" applyBorder="1" applyAlignment="1">
      <alignment wrapText="1"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Alignment="1">
      <alignment horizontal="left" wrapText="1"/>
      <protection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3" fillId="0" borderId="0" xfId="55" applyFont="1" applyAlignment="1">
      <alignment vertical="top"/>
      <protection/>
    </xf>
    <xf numFmtId="0" fontId="3" fillId="0" borderId="0" xfId="55" applyFont="1" applyBorder="1" applyAlignment="1">
      <alignment vertical="top" wrapText="1"/>
      <protection/>
    </xf>
    <xf numFmtId="49" fontId="3" fillId="0" borderId="0" xfId="55" applyNumberFormat="1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4" fontId="47" fillId="0" borderId="1" xfId="0" applyNumberFormat="1" applyFont="1" applyFill="1" applyBorder="1" applyAlignment="1">
      <alignment horizontal="center" vertical="center" wrapText="1"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2" fillId="0" borderId="0" xfId="57" applyNumberFormat="1" applyFont="1" applyFill="1" applyAlignment="1">
      <alignment horizontal="center" vertical="center"/>
      <protection/>
    </xf>
    <xf numFmtId="4" fontId="2" fillId="0" borderId="11" xfId="60" applyNumberFormat="1" applyFont="1" applyFill="1" applyBorder="1" applyAlignment="1">
      <alignment horizontal="center" vertical="center" wrapText="1"/>
      <protection/>
    </xf>
    <xf numFmtId="4" fontId="2" fillId="0" borderId="11" xfId="57" applyNumberFormat="1" applyFont="1" applyFill="1" applyBorder="1" applyAlignment="1">
      <alignment horizontal="center" vertical="center"/>
      <protection/>
    </xf>
    <xf numFmtId="0" fontId="6" fillId="0" borderId="0" xfId="57" applyFont="1" applyFill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/>
      <protection/>
    </xf>
    <xf numFmtId="49" fontId="3" fillId="0" borderId="11" xfId="57" applyNumberFormat="1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left" vertical="center" wrapText="1"/>
      <protection/>
    </xf>
    <xf numFmtId="0" fontId="2" fillId="0" borderId="11" xfId="57" applyFont="1" applyFill="1" applyBorder="1" applyAlignment="1">
      <alignment horizontal="justify" vertical="center" wrapText="1"/>
      <protection/>
    </xf>
    <xf numFmtId="0" fontId="2" fillId="0" borderId="11" xfId="57" applyFont="1" applyFill="1" applyBorder="1" applyAlignment="1">
      <alignment horizontal="left" vertical="center" wrapText="1"/>
      <protection/>
    </xf>
    <xf numFmtId="4" fontId="3" fillId="0" borderId="0" xfId="57" applyNumberFormat="1" applyFont="1" applyFill="1" applyAlignment="1">
      <alignment horizontal="center" vertical="center" wrapText="1"/>
      <protection/>
    </xf>
    <xf numFmtId="3" fontId="3" fillId="0" borderId="11" xfId="57" applyNumberFormat="1" applyFont="1" applyFill="1" applyBorder="1" applyAlignment="1">
      <alignment horizontal="center" vertical="center" wrapText="1"/>
      <protection/>
    </xf>
    <xf numFmtId="49" fontId="3" fillId="0" borderId="16" xfId="57" applyNumberFormat="1" applyFont="1" applyFill="1" applyBorder="1" applyAlignment="1">
      <alignment horizontal="left" vertical="center" wrapText="1"/>
      <protection/>
    </xf>
    <xf numFmtId="0" fontId="2" fillId="0" borderId="11" xfId="57" applyFont="1" applyFill="1" applyBorder="1" applyAlignment="1">
      <alignment vertical="center" wrapText="1"/>
      <protection/>
    </xf>
    <xf numFmtId="0" fontId="3" fillId="0" borderId="0" xfId="57" applyFont="1" applyFill="1">
      <alignment/>
      <protection/>
    </xf>
    <xf numFmtId="4" fontId="3" fillId="0" borderId="0" xfId="57" applyNumberFormat="1" applyFont="1" applyFill="1" applyAlignment="1">
      <alignment wrapText="1"/>
      <protection/>
    </xf>
    <xf numFmtId="4" fontId="3" fillId="0" borderId="0" xfId="57" applyNumberFormat="1" applyFont="1" applyFill="1">
      <alignment/>
      <protection/>
    </xf>
    <xf numFmtId="0" fontId="2" fillId="0" borderId="0" xfId="57" applyFont="1" applyFill="1" applyAlignment="1">
      <alignment horizontal="center" vertical="center"/>
      <protection/>
    </xf>
    <xf numFmtId="0" fontId="2" fillId="0" borderId="0" xfId="56" applyFont="1" applyBorder="1" applyAlignment="1">
      <alignment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horizontal="left"/>
      <protection/>
    </xf>
    <xf numFmtId="3" fontId="50" fillId="0" borderId="11" xfId="0" applyNumberFormat="1" applyFont="1" applyFill="1" applyBorder="1" applyAlignment="1">
      <alignment vertical="top" wrapText="1"/>
    </xf>
    <xf numFmtId="3" fontId="3" fillId="0" borderId="11" xfId="55" applyNumberFormat="1" applyFont="1" applyFill="1" applyBorder="1" applyAlignment="1">
      <alignment horizontal="center" vertical="top" wrapText="1"/>
      <protection/>
    </xf>
    <xf numFmtId="3" fontId="3" fillId="0" borderId="11" xfId="55" applyNumberFormat="1" applyFont="1" applyFill="1" applyBorder="1" applyAlignment="1">
      <alignment horizontal="center" vertical="center" wrapText="1"/>
      <protection/>
    </xf>
    <xf numFmtId="3" fontId="50" fillId="0" borderId="11" xfId="0" applyNumberFormat="1" applyFont="1" applyFill="1" applyBorder="1" applyAlignment="1">
      <alignment horizontal="center" vertical="center" wrapText="1"/>
    </xf>
    <xf numFmtId="4" fontId="12" fillId="0" borderId="11" xfId="60" applyNumberFormat="1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left" vertical="center" wrapText="1"/>
      <protection/>
    </xf>
    <xf numFmtId="4" fontId="3" fillId="0" borderId="0" xfId="54" applyNumberFormat="1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47" fillId="0" borderId="1" xfId="0" applyNumberFormat="1" applyFont="1" applyFill="1" applyBorder="1" applyAlignment="1">
      <alignment vertical="top" wrapText="1"/>
    </xf>
    <xf numFmtId="0" fontId="47" fillId="0" borderId="11" xfId="0" applyFont="1" applyFill="1" applyBorder="1" applyAlignment="1">
      <alignment wrapText="1"/>
    </xf>
    <xf numFmtId="166" fontId="3" fillId="0" borderId="11" xfId="0" applyNumberFormat="1" applyFont="1" applyFill="1" applyBorder="1" applyAlignment="1">
      <alignment horizontal="right" vertical="center"/>
    </xf>
    <xf numFmtId="4" fontId="3" fillId="33" borderId="0" xfId="57" applyNumberFormat="1" applyFont="1" applyFill="1" applyAlignment="1">
      <alignment horizontal="center" vertical="center" wrapText="1"/>
      <protection/>
    </xf>
    <xf numFmtId="4" fontId="47" fillId="33" borderId="1" xfId="0" applyNumberFormat="1" applyFont="1" applyFill="1" applyBorder="1" applyAlignment="1">
      <alignment horizontal="center" vertical="center" wrapText="1"/>
    </xf>
    <xf numFmtId="4" fontId="3" fillId="33" borderId="11" xfId="57" applyNumberFormat="1" applyFont="1" applyFill="1" applyBorder="1" applyAlignment="1">
      <alignment horizontal="center" vertical="center" wrapText="1"/>
      <protection/>
    </xf>
    <xf numFmtId="166" fontId="3" fillId="33" borderId="11" xfId="0" applyNumberFormat="1" applyFont="1" applyFill="1" applyBorder="1" applyAlignment="1">
      <alignment horizontal="right" vertical="center"/>
    </xf>
    <xf numFmtId="3" fontId="3" fillId="33" borderId="11" xfId="57" applyNumberFormat="1" applyFont="1" applyFill="1" applyBorder="1" applyAlignment="1">
      <alignment horizontal="center" vertical="center" wrapText="1"/>
      <protection/>
    </xf>
    <xf numFmtId="4" fontId="3" fillId="33" borderId="0" xfId="54" applyNumberFormat="1" applyFont="1" applyFill="1" applyBorder="1" applyAlignment="1">
      <alignment horizontal="center"/>
      <protection/>
    </xf>
    <xf numFmtId="4" fontId="2" fillId="33" borderId="11" xfId="60" applyNumberFormat="1" applyFont="1" applyFill="1" applyBorder="1" applyAlignment="1">
      <alignment horizontal="center" vertical="center" wrapText="1"/>
      <protection/>
    </xf>
    <xf numFmtId="4" fontId="3" fillId="33" borderId="0" xfId="54" applyNumberFormat="1" applyFont="1" applyFill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9" xfId="55" applyFont="1" applyBorder="1" applyAlignment="1">
      <alignment horizontal="right" wrapText="1"/>
      <protection/>
    </xf>
    <xf numFmtId="0" fontId="3" fillId="0" borderId="0" xfId="0" applyFont="1" applyAlignment="1">
      <alignment horizontal="left" vertical="top" wrapText="1" indent="14"/>
    </xf>
    <xf numFmtId="0" fontId="3" fillId="0" borderId="0" xfId="55" applyFont="1" applyAlignment="1">
      <alignment horizontal="left" wrapText="1" indent="14"/>
      <protection/>
    </xf>
    <xf numFmtId="0" fontId="3" fillId="0" borderId="0" xfId="55" applyFont="1" applyAlignment="1">
      <alignment horizontal="right" wrapText="1"/>
      <protection/>
    </xf>
    <xf numFmtId="0" fontId="3" fillId="0" borderId="0" xfId="55" applyFont="1" applyBorder="1" applyAlignment="1">
      <alignment horizontal="center" vertical="top" wrapText="1"/>
      <protection/>
    </xf>
    <xf numFmtId="0" fontId="3" fillId="0" borderId="0" xfId="55" applyFont="1" applyAlignment="1">
      <alignment horizontal="center" vertical="top" wrapText="1"/>
      <protection/>
    </xf>
    <xf numFmtId="0" fontId="5" fillId="0" borderId="18" xfId="55" applyFont="1" applyBorder="1" applyAlignment="1">
      <alignment horizontal="center" vertical="top" wrapText="1"/>
      <protection/>
    </xf>
    <xf numFmtId="0" fontId="3" fillId="0" borderId="19" xfId="55" applyFont="1" applyBorder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left" wrapText="1"/>
      <protection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left" wrapText="1"/>
      <protection/>
    </xf>
    <xf numFmtId="0" fontId="3" fillId="0" borderId="0" xfId="55" applyFont="1" applyAlignment="1">
      <alignment horizontal="left"/>
      <protection/>
    </xf>
    <xf numFmtId="0" fontId="3" fillId="0" borderId="11" xfId="55" applyFont="1" applyFill="1" applyBorder="1" applyAlignment="1">
      <alignment horizontal="center" vertical="center" textRotation="90" wrapText="1"/>
      <protection/>
    </xf>
    <xf numFmtId="0" fontId="3" fillId="0" borderId="12" xfId="55" applyFont="1" applyFill="1" applyBorder="1" applyAlignment="1">
      <alignment horizontal="center" vertical="center" textRotation="90" wrapText="1"/>
      <protection/>
    </xf>
    <xf numFmtId="0" fontId="3" fillId="0" borderId="20" xfId="55" applyFont="1" applyFill="1" applyBorder="1" applyAlignment="1">
      <alignment horizontal="center" vertical="center" textRotation="90" wrapText="1"/>
      <protection/>
    </xf>
    <xf numFmtId="0" fontId="3" fillId="0" borderId="21" xfId="55" applyFont="1" applyFill="1" applyBorder="1" applyAlignment="1">
      <alignment horizontal="center" vertical="center" textRotation="90" wrapText="1"/>
      <protection/>
    </xf>
    <xf numFmtId="0" fontId="47" fillId="0" borderId="0" xfId="55" applyFont="1" applyAlignment="1">
      <alignment horizontal="center"/>
      <protection/>
    </xf>
    <xf numFmtId="0" fontId="3" fillId="0" borderId="0" xfId="55" applyNumberFormat="1" applyFont="1" applyBorder="1" applyAlignment="1">
      <alignment horizontal="center"/>
      <protection/>
    </xf>
    <xf numFmtId="0" fontId="3" fillId="0" borderId="17" xfId="55" applyFont="1" applyFill="1" applyBorder="1" applyAlignment="1">
      <alignment horizontal="center" vertical="center" textRotation="90" wrapText="1"/>
      <protection/>
    </xf>
    <xf numFmtId="0" fontId="3" fillId="0" borderId="22" xfId="55" applyFont="1" applyFill="1" applyBorder="1" applyAlignment="1">
      <alignment horizontal="center" vertical="center" textRotation="90" wrapText="1"/>
      <protection/>
    </xf>
    <xf numFmtId="0" fontId="3" fillId="0" borderId="16" xfId="55" applyFont="1" applyFill="1" applyBorder="1" applyAlignment="1">
      <alignment horizontal="center" vertical="center" textRotation="90" wrapText="1"/>
      <protection/>
    </xf>
    <xf numFmtId="0" fontId="3" fillId="0" borderId="23" xfId="55" applyFont="1" applyFill="1" applyBorder="1" applyAlignment="1">
      <alignment horizontal="center" vertical="center" textRotation="90" wrapText="1"/>
      <protection/>
    </xf>
    <xf numFmtId="0" fontId="3" fillId="0" borderId="19" xfId="55" applyFont="1" applyFill="1" applyBorder="1" applyAlignment="1">
      <alignment horizontal="center" vertical="center" textRotation="90" wrapText="1"/>
      <protection/>
    </xf>
    <xf numFmtId="0" fontId="3" fillId="0" borderId="24" xfId="55" applyFont="1" applyFill="1" applyBorder="1" applyAlignment="1">
      <alignment horizontal="center" vertical="center" textRotation="90" wrapText="1"/>
      <protection/>
    </xf>
    <xf numFmtId="165" fontId="3" fillId="0" borderId="11" xfId="55" applyNumberFormat="1" applyFont="1" applyFill="1" applyBorder="1" applyAlignment="1">
      <alignment horizontal="center" vertical="center" textRotation="90" wrapText="1"/>
      <protection/>
    </xf>
    <xf numFmtId="0" fontId="47" fillId="0" borderId="0" xfId="55" applyFont="1" applyAlignment="1">
      <alignment horizontal="left" vertical="top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horizontal="center" vertical="center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49" fontId="3" fillId="0" borderId="12" xfId="56" applyNumberFormat="1" applyFont="1" applyBorder="1" applyAlignment="1">
      <alignment horizontal="left" vertical="center" wrapText="1"/>
      <protection/>
    </xf>
    <xf numFmtId="49" fontId="3" fillId="0" borderId="20" xfId="56" applyNumberFormat="1" applyFont="1" applyBorder="1" applyAlignment="1">
      <alignment horizontal="left" vertical="center" wrapText="1"/>
      <protection/>
    </xf>
    <xf numFmtId="49" fontId="3" fillId="0" borderId="21" xfId="56" applyNumberFormat="1" applyFont="1" applyBorder="1" applyAlignment="1">
      <alignment horizontal="left" vertical="center" wrapText="1"/>
      <protection/>
    </xf>
    <xf numFmtId="49" fontId="3" fillId="0" borderId="11" xfId="56" applyNumberFormat="1" applyFont="1" applyBorder="1" applyAlignment="1">
      <alignment horizontal="left" vertical="center" wrapText="1"/>
      <protection/>
    </xf>
    <xf numFmtId="0" fontId="2" fillId="0" borderId="0" xfId="56" applyFont="1" applyBorder="1" applyAlignment="1">
      <alignment horizontal="center"/>
      <protection/>
    </xf>
    <xf numFmtId="0" fontId="48" fillId="0" borderId="0" xfId="56" applyNumberFormat="1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3" fillId="0" borderId="2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horizontal="center" vertical="center" wrapText="1"/>
      <protection/>
    </xf>
    <xf numFmtId="0" fontId="2" fillId="0" borderId="21" xfId="56" applyFont="1" applyBorder="1" applyAlignment="1">
      <alignment horizontal="center" vertical="center" wrapText="1"/>
      <protection/>
    </xf>
    <xf numFmtId="49" fontId="3" fillId="0" borderId="12" xfId="56" applyNumberFormat="1" applyFont="1" applyFill="1" applyBorder="1" applyAlignment="1">
      <alignment horizontal="left" vertical="center" wrapText="1"/>
      <protection/>
    </xf>
    <xf numFmtId="49" fontId="3" fillId="0" borderId="20" xfId="56" applyNumberFormat="1" applyFont="1" applyFill="1" applyBorder="1" applyAlignment="1">
      <alignment horizontal="left" vertical="center" wrapText="1"/>
      <protection/>
    </xf>
    <xf numFmtId="49" fontId="3" fillId="0" borderId="21" xfId="56" applyNumberFormat="1" applyFont="1" applyFill="1" applyBorder="1" applyAlignment="1">
      <alignment horizontal="left" vertical="center" wrapText="1"/>
      <protection/>
    </xf>
    <xf numFmtId="0" fontId="3" fillId="0" borderId="12" xfId="56" applyFont="1" applyFill="1" applyBorder="1" applyAlignment="1">
      <alignment horizontal="left" vertical="center" wrapText="1"/>
      <protection/>
    </xf>
    <xf numFmtId="0" fontId="3" fillId="0" borderId="20" xfId="56" applyFont="1" applyFill="1" applyBorder="1" applyAlignment="1">
      <alignment horizontal="left" vertical="center" wrapText="1"/>
      <protection/>
    </xf>
    <xf numFmtId="0" fontId="3" fillId="0" borderId="21" xfId="56" applyFont="1" applyFill="1" applyBorder="1" applyAlignment="1">
      <alignment horizontal="left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2" fillId="0" borderId="0" xfId="56" applyFont="1" applyAlignment="1">
      <alignment horizontal="center" wrapText="1"/>
      <protection/>
    </xf>
    <xf numFmtId="0" fontId="2" fillId="0" borderId="12" xfId="56" applyNumberFormat="1" applyFont="1" applyFill="1" applyBorder="1" applyAlignment="1">
      <alignment horizontal="left" vertical="top" wrapText="1"/>
      <protection/>
    </xf>
    <xf numFmtId="0" fontId="47" fillId="0" borderId="20" xfId="56" applyNumberFormat="1" applyFont="1" applyFill="1" applyBorder="1" applyAlignment="1">
      <alignment horizontal="left" vertical="top" wrapText="1"/>
      <protection/>
    </xf>
    <xf numFmtId="0" fontId="47" fillId="0" borderId="21" xfId="56" applyNumberFormat="1" applyFont="1" applyFill="1" applyBorder="1" applyAlignment="1">
      <alignment horizontal="left" vertical="top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20" xfId="56" applyFont="1" applyFill="1" applyBorder="1" applyAlignment="1">
      <alignment horizontal="left" vertical="center" wrapText="1"/>
      <protection/>
    </xf>
    <xf numFmtId="0" fontId="2" fillId="0" borderId="21" xfId="56" applyFont="1" applyFill="1" applyBorder="1" applyAlignment="1">
      <alignment horizontal="left" vertical="center" wrapText="1"/>
      <protection/>
    </xf>
    <xf numFmtId="0" fontId="2" fillId="0" borderId="12" xfId="56" applyNumberFormat="1" applyFont="1" applyBorder="1" applyAlignment="1">
      <alignment horizontal="left" vertical="top" wrapText="1"/>
      <protection/>
    </xf>
    <xf numFmtId="0" fontId="2" fillId="0" borderId="20" xfId="56" applyNumberFormat="1" applyFont="1" applyBorder="1" applyAlignment="1">
      <alignment horizontal="left" vertical="top" wrapText="1"/>
      <protection/>
    </xf>
    <xf numFmtId="0" fontId="2" fillId="0" borderId="21" xfId="56" applyNumberFormat="1" applyFont="1" applyBorder="1" applyAlignment="1">
      <alignment horizontal="left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3" xfId="57"/>
    <cellStyle name="Обычный 4" xfId="58"/>
    <cellStyle name="Обычный 5" xfId="59"/>
    <cellStyle name="Обычный_ДИ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16</xdr:col>
      <xdr:colOff>476250</xdr:colOff>
      <xdr:row>27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0229850" cy="6172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Layout" zoomScaleNormal="85" zoomScaleSheetLayoutView="85" workbookViewId="0" topLeftCell="A7">
      <selection activeCell="A27" sqref="A26:G30"/>
    </sheetView>
  </sheetViews>
  <sheetFormatPr defaultColWidth="9.140625" defaultRowHeight="15"/>
  <cols>
    <col min="1" max="1" width="9.57421875" style="75" customWidth="1"/>
    <col min="2" max="2" width="31.7109375" style="3" customWidth="1"/>
    <col min="3" max="3" width="10.28125" style="3" customWidth="1"/>
    <col min="4" max="4" width="4.421875" style="3" customWidth="1"/>
    <col min="5" max="6" width="9.140625" style="3" customWidth="1"/>
    <col min="7" max="7" width="58.57421875" style="3" customWidth="1"/>
    <col min="8" max="253" width="9.140625" style="3" customWidth="1"/>
    <col min="254" max="254" width="9.57421875" style="3" customWidth="1"/>
    <col min="255" max="255" width="51.8515625" style="3" customWidth="1"/>
    <col min="256" max="16384" width="17.8515625" style="3" customWidth="1"/>
  </cols>
  <sheetData>
    <row r="1" spans="5:7" ht="18.75" customHeight="1">
      <c r="E1" s="134" t="s">
        <v>92</v>
      </c>
      <c r="F1" s="134"/>
      <c r="G1" s="134"/>
    </row>
    <row r="2" spans="5:7" ht="12.75">
      <c r="E2" s="134"/>
      <c r="F2" s="134"/>
      <c r="G2" s="134"/>
    </row>
    <row r="3" spans="5:7" ht="20.25" customHeight="1">
      <c r="E3" s="134"/>
      <c r="F3" s="134"/>
      <c r="G3" s="134"/>
    </row>
    <row r="4" spans="5:7" ht="20.25" customHeight="1">
      <c r="E4" s="56"/>
      <c r="F4" s="56"/>
      <c r="G4" s="56"/>
    </row>
    <row r="5" spans="5:7" ht="81.75" customHeight="1">
      <c r="E5" s="135" t="s">
        <v>90</v>
      </c>
      <c r="F5" s="135"/>
      <c r="G5" s="135"/>
    </row>
    <row r="6" spans="1:7" ht="18" customHeight="1">
      <c r="A6" s="142"/>
      <c r="B6" s="142"/>
      <c r="E6" s="136" t="s">
        <v>3</v>
      </c>
      <c r="F6" s="136"/>
      <c r="G6" s="136"/>
    </row>
    <row r="7" spans="1:7" ht="12.75">
      <c r="A7" s="142"/>
      <c r="B7" s="142"/>
      <c r="E7" s="76"/>
      <c r="F7" s="76"/>
      <c r="G7" s="77" t="s">
        <v>93</v>
      </c>
    </row>
    <row r="8" spans="5:7" ht="24" customHeight="1">
      <c r="E8" s="133" t="s">
        <v>65</v>
      </c>
      <c r="F8" s="133"/>
      <c r="G8" s="133"/>
    </row>
    <row r="9" spans="1:9" ht="24.75" customHeight="1">
      <c r="A9" s="143"/>
      <c r="B9" s="143"/>
      <c r="C9" s="143"/>
      <c r="G9" s="3" t="s">
        <v>274</v>
      </c>
      <c r="H9" s="78"/>
      <c r="I9" s="78"/>
    </row>
    <row r="10" spans="1:9" ht="12.75" customHeight="1">
      <c r="A10" s="144"/>
      <c r="B10" s="144"/>
      <c r="C10" s="144"/>
      <c r="F10" s="79"/>
      <c r="G10" s="79" t="s">
        <v>62</v>
      </c>
      <c r="H10" s="79"/>
      <c r="I10" s="79"/>
    </row>
    <row r="11" spans="1:7" ht="12.75">
      <c r="A11" s="145"/>
      <c r="B11" s="145"/>
      <c r="C11" s="145"/>
      <c r="F11" s="80"/>
      <c r="G11" s="81" t="s">
        <v>94</v>
      </c>
    </row>
    <row r="12" spans="2:7" ht="12.75">
      <c r="B12" s="80"/>
      <c r="E12" s="132" t="s">
        <v>95</v>
      </c>
      <c r="F12" s="132"/>
      <c r="G12" s="132"/>
    </row>
    <row r="13" spans="2:7" ht="12.75">
      <c r="B13" s="80"/>
      <c r="E13" s="133" t="s">
        <v>66</v>
      </c>
      <c r="F13" s="133"/>
      <c r="G13" s="133"/>
    </row>
    <row r="14" spans="2:7" ht="12.75">
      <c r="B14" s="80"/>
      <c r="F14" s="79"/>
      <c r="G14" s="82" t="s">
        <v>275</v>
      </c>
    </row>
    <row r="15" spans="2:7" ht="12.75" customHeight="1">
      <c r="B15" s="80"/>
      <c r="F15" s="79"/>
      <c r="G15" s="79" t="s">
        <v>63</v>
      </c>
    </row>
    <row r="16" spans="2:7" ht="12.75">
      <c r="B16" s="80"/>
      <c r="G16" s="81" t="s">
        <v>55</v>
      </c>
    </row>
    <row r="17" spans="2:7" ht="12.75">
      <c r="B17" s="80"/>
      <c r="E17" s="76"/>
      <c r="F17" s="76"/>
      <c r="G17" s="77" t="s">
        <v>96</v>
      </c>
    </row>
    <row r="18" spans="2:7" ht="12.75">
      <c r="B18" s="80"/>
      <c r="E18" s="133" t="s">
        <v>67</v>
      </c>
      <c r="F18" s="133"/>
      <c r="G18" s="133"/>
    </row>
    <row r="19" spans="2:7" ht="12.75">
      <c r="B19" s="80"/>
      <c r="G19" s="3" t="s">
        <v>276</v>
      </c>
    </row>
    <row r="20" spans="2:7" ht="12.75">
      <c r="B20" s="80"/>
      <c r="G20" s="83" t="s">
        <v>64</v>
      </c>
    </row>
    <row r="21" spans="2:7" ht="12.75">
      <c r="B21" s="80"/>
      <c r="G21" s="81" t="s">
        <v>55</v>
      </c>
    </row>
    <row r="22" spans="2:4" ht="12.75">
      <c r="B22" s="80"/>
      <c r="D22" s="80"/>
    </row>
    <row r="23" spans="1:7" ht="18.75" customHeight="1">
      <c r="A23" s="138" t="s">
        <v>4</v>
      </c>
      <c r="B23" s="138"/>
      <c r="C23" s="138"/>
      <c r="D23" s="138"/>
      <c r="E23" s="138"/>
      <c r="F23" s="138"/>
      <c r="G23" s="138"/>
    </row>
    <row r="24" spans="1:7" s="78" customFormat="1" ht="24" customHeight="1">
      <c r="A24" s="139" t="s">
        <v>198</v>
      </c>
      <c r="B24" s="139"/>
      <c r="C24" s="139"/>
      <c r="D24" s="139"/>
      <c r="E24" s="139"/>
      <c r="F24" s="139"/>
      <c r="G24" s="139"/>
    </row>
    <row r="25" spans="1:7" s="84" customFormat="1" ht="10.5" customHeight="1">
      <c r="A25" s="140" t="s">
        <v>5</v>
      </c>
      <c r="B25" s="140"/>
      <c r="C25" s="140"/>
      <c r="D25" s="140"/>
      <c r="E25" s="140"/>
      <c r="F25" s="140"/>
      <c r="G25" s="140"/>
    </row>
    <row r="26" spans="1:7" s="84" customFormat="1" ht="18.75" customHeight="1">
      <c r="A26" s="141" t="s">
        <v>278</v>
      </c>
      <c r="B26" s="141"/>
      <c r="C26" s="141"/>
      <c r="D26" s="141"/>
      <c r="E26" s="141"/>
      <c r="F26" s="141"/>
      <c r="G26" s="141"/>
    </row>
    <row r="27" spans="1:7" s="84" customFormat="1" ht="15" customHeight="1">
      <c r="A27" s="141"/>
      <c r="B27" s="141"/>
      <c r="C27" s="141"/>
      <c r="D27" s="141"/>
      <c r="E27" s="85"/>
      <c r="F27" s="85"/>
      <c r="G27" s="85"/>
    </row>
    <row r="28" spans="1:7" s="84" customFormat="1" ht="15" customHeight="1">
      <c r="A28" s="86"/>
      <c r="B28" s="87"/>
      <c r="C28" s="87"/>
      <c r="D28" s="87"/>
      <c r="E28" s="85"/>
      <c r="F28" s="85"/>
      <c r="G28" s="85"/>
    </row>
    <row r="33" spans="4:9" ht="12.75">
      <c r="D33" s="137"/>
      <c r="E33" s="137"/>
      <c r="F33" s="137"/>
      <c r="G33" s="137"/>
      <c r="H33" s="137"/>
      <c r="I33" s="137"/>
    </row>
  </sheetData>
  <sheetProtection/>
  <mergeCells count="18">
    <mergeCell ref="A6:B6"/>
    <mergeCell ref="A7:B7"/>
    <mergeCell ref="A9:C9"/>
    <mergeCell ref="A10:C10"/>
    <mergeCell ref="A11:C11"/>
    <mergeCell ref="D33:I33"/>
    <mergeCell ref="A23:G23"/>
    <mergeCell ref="A24:G24"/>
    <mergeCell ref="A25:G25"/>
    <mergeCell ref="A27:D27"/>
    <mergeCell ref="A26:G26"/>
    <mergeCell ref="E12:G12"/>
    <mergeCell ref="E13:G13"/>
    <mergeCell ref="E18:G18"/>
    <mergeCell ref="E1:G3"/>
    <mergeCell ref="E5:G5"/>
    <mergeCell ref="E6:G6"/>
    <mergeCell ref="E8:G8"/>
  </mergeCells>
  <printOptions horizontalCentered="1"/>
  <pageMargins left="0.7874015748031497" right="0.3937007874015748" top="1.1811023622047245" bottom="0.5905511811023623" header="0.5905511811023623" footer="0.31496062992125984"/>
  <pageSetup firstPageNumber="9" useFirstPageNumber="1" fitToHeight="1" fitToWidth="1" horizontalDpi="600" verticalDpi="600" orientation="landscape" paperSize="9" scale="85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9:B33"/>
  <sheetViews>
    <sheetView tabSelected="1" view="pageBreakPreview" zoomScale="60" zoomScalePageLayoutView="0" workbookViewId="0" topLeftCell="A1">
      <selection activeCell="P31" sqref="P31"/>
    </sheetView>
  </sheetViews>
  <sheetFormatPr defaultColWidth="9.140625" defaultRowHeight="15"/>
  <cols>
    <col min="1" max="246" width="9.140625" style="3" customWidth="1"/>
    <col min="247" max="247" width="9.57421875" style="3" customWidth="1"/>
    <col min="248" max="248" width="51.8515625" style="3" customWidth="1"/>
    <col min="249" max="249" width="17.8515625" style="3" customWidth="1"/>
    <col min="250" max="252" width="20.7109375" style="3" customWidth="1"/>
    <col min="253" max="253" width="57.421875" style="3" customWidth="1"/>
    <col min="254" max="255" width="9.140625" style="3" customWidth="1"/>
    <col min="256" max="16384" width="58.57421875" style="3" customWidth="1"/>
  </cols>
  <sheetData>
    <row r="1" ht="18.75" customHeight="1"/>
    <row r="2" ht="12.75"/>
    <row r="3" ht="20.25" customHeight="1"/>
    <row r="4" ht="20.25" customHeight="1"/>
    <row r="5" ht="87.75" customHeight="1"/>
    <row r="6" ht="18" customHeight="1"/>
    <row r="7" ht="12.75"/>
    <row r="8" ht="24" customHeight="1"/>
    <row r="9" spans="1:2" ht="24.75" customHeight="1">
      <c r="A9" s="78"/>
      <c r="B9" s="78"/>
    </row>
    <row r="10" spans="1:2" ht="12.75" customHeight="1">
      <c r="A10" s="79"/>
      <c r="B10" s="79"/>
    </row>
    <row r="11" ht="12.75"/>
    <row r="12" ht="12.75"/>
    <row r="13" ht="12.75" customHeight="1"/>
    <row r="14" ht="12.75"/>
    <row r="15" ht="12.75" customHeight="1"/>
    <row r="16" ht="12.75"/>
    <row r="17" ht="12.75"/>
    <row r="18" ht="12.75" customHeight="1"/>
    <row r="19" ht="12.75"/>
    <row r="20" ht="12.75"/>
    <row r="21" ht="12.75"/>
    <row r="22" ht="12.75"/>
    <row r="23" ht="18.75" customHeight="1"/>
    <row r="24" s="78" customFormat="1" ht="24" customHeight="1"/>
    <row r="25" s="84" customFormat="1" ht="10.5" customHeight="1"/>
    <row r="26" s="84" customFormat="1" ht="18.75" customHeight="1"/>
    <row r="27" s="84" customFormat="1" ht="15" customHeight="1"/>
    <row r="28" s="84" customFormat="1" ht="15" customHeight="1"/>
    <row r="33" spans="1:2" ht="12.75">
      <c r="A33" s="137"/>
      <c r="B33" s="137"/>
    </row>
  </sheetData>
  <sheetProtection/>
  <mergeCells count="1">
    <mergeCell ref="A33:B33"/>
  </mergeCells>
  <printOptions/>
  <pageMargins left="0.7" right="0.7" top="0.75" bottom="0.75" header="0.3" footer="0.3"/>
  <pageSetup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Normal="60" zoomScaleSheetLayoutView="100" zoomScalePageLayoutView="70" workbookViewId="0" topLeftCell="C30">
      <selection activeCell="O6" sqref="O6:P6"/>
    </sheetView>
  </sheetViews>
  <sheetFormatPr defaultColWidth="9.140625" defaultRowHeight="15"/>
  <cols>
    <col min="1" max="1" width="44.28125" style="1" customWidth="1"/>
    <col min="2" max="2" width="24.140625" style="1" customWidth="1"/>
    <col min="3" max="3" width="21.140625" style="1" bestFit="1" customWidth="1"/>
    <col min="4" max="4" width="13.57421875" style="1" customWidth="1"/>
    <col min="5" max="6" width="5.7109375" style="1" bestFit="1" customWidth="1"/>
    <col min="7" max="7" width="6.140625" style="1" customWidth="1"/>
    <col min="8" max="8" width="7.28125" style="1" customWidth="1"/>
    <col min="9" max="9" width="12.57421875" style="1" customWidth="1"/>
    <col min="10" max="10" width="8.7109375" style="1" customWidth="1"/>
    <col min="11" max="11" width="7.00390625" style="43" bestFit="1" customWidth="1"/>
    <col min="12" max="12" width="5.7109375" style="43" customWidth="1"/>
    <col min="13" max="13" width="7.421875" style="43" customWidth="1"/>
    <col min="14" max="14" width="5.7109375" style="43" customWidth="1"/>
    <col min="15" max="15" width="10.28125" style="43" customWidth="1"/>
    <col min="16" max="16" width="5.7109375" style="1" customWidth="1"/>
    <col min="17" max="17" width="9.421875" style="1" customWidth="1"/>
    <col min="18" max="18" width="12.421875" style="1" customWidth="1"/>
    <col min="19" max="19" width="23.421875" style="1" customWidth="1"/>
    <col min="20" max="255" width="9.140625" style="1" customWidth="1"/>
    <col min="256" max="16384" width="28.7109375" style="1" customWidth="1"/>
  </cols>
  <sheetData>
    <row r="1" spans="1:19" ht="12.75">
      <c r="A1" s="150" t="s">
        <v>86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ht="9" customHeight="1"/>
    <row r="3" spans="1:19" s="2" customFormat="1" ht="18.75" customHeight="1">
      <c r="A3" s="151" t="s">
        <v>87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1:15" s="2" customFormat="1" ht="12" customHeight="1">
      <c r="K4" s="44"/>
      <c r="L4" s="44"/>
      <c r="M4" s="44"/>
      <c r="N4" s="44"/>
      <c r="O4" s="44"/>
    </row>
    <row r="5" spans="1:19" s="3" customFormat="1" ht="180.75" customHeight="1">
      <c r="A5" s="152" t="s">
        <v>85</v>
      </c>
      <c r="B5" s="152" t="s">
        <v>70</v>
      </c>
      <c r="C5" s="152" t="s">
        <v>68</v>
      </c>
      <c r="D5" s="155" t="s">
        <v>44</v>
      </c>
      <c r="E5" s="156"/>
      <c r="F5" s="157"/>
      <c r="G5" s="155" t="s">
        <v>78</v>
      </c>
      <c r="H5" s="157"/>
      <c r="I5" s="146" t="s">
        <v>46</v>
      </c>
      <c r="J5" s="146"/>
      <c r="K5" s="147" t="s">
        <v>17</v>
      </c>
      <c r="L5" s="148"/>
      <c r="M5" s="148"/>
      <c r="N5" s="148"/>
      <c r="O5" s="148"/>
      <c r="P5" s="149"/>
      <c r="Q5" s="146" t="s">
        <v>84</v>
      </c>
      <c r="R5" s="146"/>
      <c r="S5" s="146"/>
    </row>
    <row r="6" spans="1:19" s="3" customFormat="1" ht="63.75" customHeight="1">
      <c r="A6" s="153"/>
      <c r="B6" s="153"/>
      <c r="C6" s="153"/>
      <c r="D6" s="152" t="s">
        <v>40</v>
      </c>
      <c r="E6" s="152" t="s">
        <v>41</v>
      </c>
      <c r="F6" s="152" t="s">
        <v>42</v>
      </c>
      <c r="G6" s="152" t="s">
        <v>38</v>
      </c>
      <c r="H6" s="152" t="s">
        <v>39</v>
      </c>
      <c r="I6" s="146"/>
      <c r="J6" s="146"/>
      <c r="K6" s="158" t="s">
        <v>279</v>
      </c>
      <c r="L6" s="158"/>
      <c r="M6" s="158" t="s">
        <v>280</v>
      </c>
      <c r="N6" s="158"/>
      <c r="O6" s="146" t="s">
        <v>281</v>
      </c>
      <c r="P6" s="146"/>
      <c r="Q6" s="146"/>
      <c r="R6" s="146"/>
      <c r="S6" s="146"/>
    </row>
    <row r="7" spans="1:19" s="3" customFormat="1" ht="127.5" customHeight="1">
      <c r="A7" s="154"/>
      <c r="B7" s="154"/>
      <c r="C7" s="154"/>
      <c r="D7" s="154"/>
      <c r="E7" s="154"/>
      <c r="F7" s="154"/>
      <c r="G7" s="154"/>
      <c r="H7" s="154"/>
      <c r="I7" s="57" t="s">
        <v>22</v>
      </c>
      <c r="J7" s="57" t="s">
        <v>7</v>
      </c>
      <c r="K7" s="61" t="s">
        <v>24</v>
      </c>
      <c r="L7" s="61" t="s">
        <v>23</v>
      </c>
      <c r="M7" s="61" t="s">
        <v>24</v>
      </c>
      <c r="N7" s="61" t="s">
        <v>23</v>
      </c>
      <c r="O7" s="61" t="s">
        <v>24</v>
      </c>
      <c r="P7" s="57" t="s">
        <v>23</v>
      </c>
      <c r="Q7" s="57" t="s">
        <v>47</v>
      </c>
      <c r="R7" s="57" t="s">
        <v>48</v>
      </c>
      <c r="S7" s="57" t="s">
        <v>22</v>
      </c>
    </row>
    <row r="8" spans="1:19" s="7" customFormat="1" ht="18.75" customHeigh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45">
        <v>11</v>
      </c>
      <c r="L8" s="45">
        <v>12</v>
      </c>
      <c r="M8" s="45">
        <v>13</v>
      </c>
      <c r="N8" s="45">
        <v>14</v>
      </c>
      <c r="O8" s="45">
        <v>15</v>
      </c>
      <c r="P8" s="4">
        <v>16</v>
      </c>
      <c r="Q8" s="4">
        <v>17</v>
      </c>
      <c r="R8" s="4">
        <v>18</v>
      </c>
      <c r="S8" s="62">
        <v>19</v>
      </c>
    </row>
    <row r="9" spans="1:19" s="7" customFormat="1" ht="58.5" customHeight="1">
      <c r="A9" s="4" t="s">
        <v>149</v>
      </c>
      <c r="B9" s="30" t="s">
        <v>97</v>
      </c>
      <c r="C9" s="30" t="s">
        <v>98</v>
      </c>
      <c r="D9" s="5"/>
      <c r="E9" s="5"/>
      <c r="F9" s="5"/>
      <c r="G9" s="5"/>
      <c r="H9" s="5"/>
      <c r="I9" s="30" t="s">
        <v>101</v>
      </c>
      <c r="J9" s="30" t="s">
        <v>102</v>
      </c>
      <c r="K9" s="110">
        <v>200</v>
      </c>
      <c r="L9" s="46" t="s">
        <v>103</v>
      </c>
      <c r="M9" s="110">
        <v>200</v>
      </c>
      <c r="N9" s="46" t="s">
        <v>103</v>
      </c>
      <c r="O9" s="110">
        <v>200</v>
      </c>
      <c r="P9" s="4"/>
      <c r="Q9" s="31" t="s">
        <v>104</v>
      </c>
      <c r="R9" s="31" t="s">
        <v>105</v>
      </c>
      <c r="S9" s="31" t="s">
        <v>106</v>
      </c>
    </row>
    <row r="10" spans="1:19" s="7" customFormat="1" ht="56.25">
      <c r="A10" s="63"/>
      <c r="B10" s="5"/>
      <c r="C10" s="5"/>
      <c r="D10" s="5"/>
      <c r="E10" s="5"/>
      <c r="F10" s="5"/>
      <c r="G10" s="5"/>
      <c r="H10" s="5"/>
      <c r="I10" s="5"/>
      <c r="J10" s="5"/>
      <c r="K10" s="45"/>
      <c r="L10" s="45"/>
      <c r="M10" s="45"/>
      <c r="N10" s="45"/>
      <c r="O10" s="45"/>
      <c r="P10" s="4"/>
      <c r="Q10" s="32" t="s">
        <v>107</v>
      </c>
      <c r="R10" s="32" t="s">
        <v>108</v>
      </c>
      <c r="S10" s="32" t="s">
        <v>109</v>
      </c>
    </row>
    <row r="11" spans="1:19" s="7" customFormat="1" ht="123.75" customHeight="1">
      <c r="A11" s="4" t="s">
        <v>195</v>
      </c>
      <c r="B11" s="30" t="s">
        <v>99</v>
      </c>
      <c r="C11" s="30" t="s">
        <v>100</v>
      </c>
      <c r="D11" s="5" t="s">
        <v>196</v>
      </c>
      <c r="E11" s="5"/>
      <c r="F11" s="5"/>
      <c r="G11" s="30" t="s">
        <v>110</v>
      </c>
      <c r="H11" s="5"/>
      <c r="I11" s="30" t="s">
        <v>111</v>
      </c>
      <c r="J11" s="30" t="s">
        <v>102</v>
      </c>
      <c r="K11" s="111">
        <v>66</v>
      </c>
      <c r="L11" s="47"/>
      <c r="M11" s="111">
        <v>66</v>
      </c>
      <c r="N11" s="47"/>
      <c r="O11" s="111">
        <v>66</v>
      </c>
      <c r="P11" s="4"/>
      <c r="Q11" s="33" t="s">
        <v>112</v>
      </c>
      <c r="R11" s="33" t="s">
        <v>113</v>
      </c>
      <c r="S11" s="33" t="s">
        <v>114</v>
      </c>
    </row>
    <row r="12" spans="1:19" s="7" customFormat="1" ht="45">
      <c r="A12" s="4"/>
      <c r="B12" s="5"/>
      <c r="C12" s="5"/>
      <c r="D12" s="5"/>
      <c r="E12" s="5"/>
      <c r="F12" s="5"/>
      <c r="G12" s="5"/>
      <c r="H12" s="5"/>
      <c r="I12" s="5"/>
      <c r="J12" s="5"/>
      <c r="K12" s="45"/>
      <c r="L12" s="45"/>
      <c r="M12" s="45"/>
      <c r="N12" s="45"/>
      <c r="O12" s="45"/>
      <c r="P12" s="4"/>
      <c r="Q12" s="33" t="s">
        <v>107</v>
      </c>
      <c r="R12" s="33" t="s">
        <v>108</v>
      </c>
      <c r="S12" s="33" t="s">
        <v>115</v>
      </c>
    </row>
    <row r="13" spans="1:19" s="7" customFormat="1" ht="45">
      <c r="A13" s="4"/>
      <c r="B13" s="5"/>
      <c r="C13" s="5"/>
      <c r="D13" s="5"/>
      <c r="E13" s="5"/>
      <c r="F13" s="5"/>
      <c r="G13" s="5"/>
      <c r="H13" s="5"/>
      <c r="I13" s="5"/>
      <c r="J13" s="5"/>
      <c r="K13" s="45"/>
      <c r="L13" s="45"/>
      <c r="M13" s="45"/>
      <c r="N13" s="45"/>
      <c r="O13" s="45"/>
      <c r="P13" s="4"/>
      <c r="Q13" s="33" t="s">
        <v>116</v>
      </c>
      <c r="R13" s="33" t="s">
        <v>117</v>
      </c>
      <c r="S13" s="33" t="s">
        <v>118</v>
      </c>
    </row>
    <row r="14" spans="1:19" s="7" customFormat="1" ht="18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45"/>
      <c r="L14" s="45"/>
      <c r="M14" s="45"/>
      <c r="N14" s="45"/>
      <c r="O14" s="45"/>
      <c r="P14" s="4"/>
      <c r="Q14" s="33" t="s">
        <v>119</v>
      </c>
      <c r="R14" s="33" t="s">
        <v>120</v>
      </c>
      <c r="S14" s="33" t="s">
        <v>121</v>
      </c>
    </row>
    <row r="15" spans="1:19" s="7" customFormat="1" ht="18.7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45"/>
      <c r="L15" s="45"/>
      <c r="M15" s="45"/>
      <c r="N15" s="45"/>
      <c r="O15" s="45"/>
      <c r="P15" s="4"/>
      <c r="Q15" s="33" t="s">
        <v>122</v>
      </c>
      <c r="R15" s="33" t="s">
        <v>123</v>
      </c>
      <c r="S15" s="33" t="s">
        <v>124</v>
      </c>
    </row>
    <row r="16" spans="1:19" s="7" customFormat="1" ht="67.5">
      <c r="A16" s="4" t="s">
        <v>145</v>
      </c>
      <c r="B16" s="35" t="s">
        <v>125</v>
      </c>
      <c r="C16" s="35" t="s">
        <v>126</v>
      </c>
      <c r="D16" s="35" t="s">
        <v>103</v>
      </c>
      <c r="E16" s="35" t="s">
        <v>103</v>
      </c>
      <c r="F16" s="35" t="s">
        <v>103</v>
      </c>
      <c r="G16" s="35" t="s">
        <v>103</v>
      </c>
      <c r="H16" s="35" t="s">
        <v>103</v>
      </c>
      <c r="I16" s="35" t="s">
        <v>111</v>
      </c>
      <c r="J16" s="35" t="s">
        <v>102</v>
      </c>
      <c r="K16" s="112">
        <v>50</v>
      </c>
      <c r="L16" s="45"/>
      <c r="M16" s="112">
        <v>50</v>
      </c>
      <c r="N16" s="45"/>
      <c r="O16" s="112">
        <v>50</v>
      </c>
      <c r="P16" s="4"/>
      <c r="Q16" s="33" t="s">
        <v>112</v>
      </c>
      <c r="R16" s="33" t="s">
        <v>113</v>
      </c>
      <c r="S16" s="33" t="s">
        <v>127</v>
      </c>
    </row>
    <row r="17" spans="1:19" s="7" customFormat="1" ht="22.5">
      <c r="A17" s="4"/>
      <c r="B17" s="35" t="s">
        <v>103</v>
      </c>
      <c r="C17" s="35" t="s">
        <v>103</v>
      </c>
      <c r="D17" s="35" t="s">
        <v>103</v>
      </c>
      <c r="E17" s="35" t="s">
        <v>103</v>
      </c>
      <c r="F17" s="35" t="s">
        <v>103</v>
      </c>
      <c r="G17" s="35" t="s">
        <v>103</v>
      </c>
      <c r="H17" s="35" t="s">
        <v>103</v>
      </c>
      <c r="I17" s="35" t="s">
        <v>103</v>
      </c>
      <c r="J17" s="35" t="s">
        <v>103</v>
      </c>
      <c r="K17" s="45"/>
      <c r="L17" s="45"/>
      <c r="M17" s="45"/>
      <c r="N17" s="45"/>
      <c r="O17" s="45"/>
      <c r="P17" s="4"/>
      <c r="Q17" s="33" t="s">
        <v>122</v>
      </c>
      <c r="R17" s="33" t="s">
        <v>123</v>
      </c>
      <c r="S17" s="33" t="s">
        <v>124</v>
      </c>
    </row>
    <row r="18" spans="1:19" s="11" customFormat="1" ht="77.25" customHeight="1">
      <c r="A18" s="8"/>
      <c r="B18" s="8"/>
      <c r="C18" s="8"/>
      <c r="D18" s="9"/>
      <c r="E18" s="9"/>
      <c r="F18" s="9"/>
      <c r="G18" s="9"/>
      <c r="H18" s="9"/>
      <c r="I18" s="10"/>
      <c r="J18" s="10"/>
      <c r="K18" s="48"/>
      <c r="L18" s="48"/>
      <c r="M18" s="48"/>
      <c r="N18" s="48"/>
      <c r="O18" s="48"/>
      <c r="P18" s="8"/>
      <c r="Q18" s="33" t="s">
        <v>119</v>
      </c>
      <c r="R18" s="33" t="s">
        <v>120</v>
      </c>
      <c r="S18" s="33" t="s">
        <v>128</v>
      </c>
    </row>
    <row r="19" spans="1:19" s="3" customFormat="1" ht="18.75" customHeight="1" hidden="1">
      <c r="A19" s="12"/>
      <c r="B19" s="12"/>
      <c r="C19" s="12"/>
      <c r="D19" s="13"/>
      <c r="E19" s="13"/>
      <c r="F19" s="13"/>
      <c r="G19" s="13"/>
      <c r="H19" s="13"/>
      <c r="I19" s="14"/>
      <c r="J19" s="14"/>
      <c r="K19" s="45"/>
      <c r="L19" s="45"/>
      <c r="M19" s="45"/>
      <c r="N19" s="45"/>
      <c r="O19" s="45"/>
      <c r="P19" s="13"/>
      <c r="Q19" s="33" t="s">
        <v>107</v>
      </c>
      <c r="R19" s="33" t="s">
        <v>108</v>
      </c>
      <c r="S19" s="33" t="s">
        <v>129</v>
      </c>
    </row>
    <row r="20" spans="1:19" s="3" customFormat="1" ht="18.75" customHeight="1" hidden="1">
      <c r="A20" s="12"/>
      <c r="B20" s="12"/>
      <c r="C20" s="12"/>
      <c r="D20" s="13"/>
      <c r="E20" s="13"/>
      <c r="F20" s="13"/>
      <c r="G20" s="13"/>
      <c r="H20" s="13"/>
      <c r="I20" s="15"/>
      <c r="J20" s="15"/>
      <c r="K20" s="45"/>
      <c r="L20" s="45"/>
      <c r="M20" s="45"/>
      <c r="N20" s="45"/>
      <c r="O20" s="45"/>
      <c r="P20" s="13"/>
      <c r="Q20" s="33" t="s">
        <v>112</v>
      </c>
      <c r="R20" s="33" t="s">
        <v>113</v>
      </c>
      <c r="S20" s="33" t="s">
        <v>130</v>
      </c>
    </row>
    <row r="21" spans="1:19" s="3" customFormat="1" ht="56.25">
      <c r="A21" s="12"/>
      <c r="B21" s="12"/>
      <c r="C21" s="12"/>
      <c r="D21" s="13"/>
      <c r="E21" s="13"/>
      <c r="F21" s="13"/>
      <c r="G21" s="13"/>
      <c r="H21" s="13"/>
      <c r="I21" s="13"/>
      <c r="J21" s="13"/>
      <c r="K21" s="45"/>
      <c r="L21" s="45"/>
      <c r="M21" s="45"/>
      <c r="N21" s="45"/>
      <c r="O21" s="45"/>
      <c r="P21" s="13"/>
      <c r="Q21" s="33" t="s">
        <v>107</v>
      </c>
      <c r="R21" s="33" t="s">
        <v>108</v>
      </c>
      <c r="S21" s="33" t="s">
        <v>129</v>
      </c>
    </row>
    <row r="22" spans="1:19" s="3" customFormat="1" ht="22.5">
      <c r="A22" s="12"/>
      <c r="B22" s="12"/>
      <c r="C22" s="12"/>
      <c r="D22" s="13"/>
      <c r="E22" s="13"/>
      <c r="F22" s="13"/>
      <c r="G22" s="13"/>
      <c r="H22" s="13"/>
      <c r="I22" s="13"/>
      <c r="J22" s="13"/>
      <c r="K22" s="45"/>
      <c r="L22" s="45"/>
      <c r="M22" s="45"/>
      <c r="N22" s="45"/>
      <c r="O22" s="45"/>
      <c r="P22" s="13"/>
      <c r="Q22" s="33" t="s">
        <v>112</v>
      </c>
      <c r="R22" s="33" t="s">
        <v>113</v>
      </c>
      <c r="S22" s="33" t="s">
        <v>130</v>
      </c>
    </row>
    <row r="23" spans="1:19" s="3" customFormat="1" ht="67.5">
      <c r="A23" s="36" t="s">
        <v>147</v>
      </c>
      <c r="B23" s="34" t="s">
        <v>131</v>
      </c>
      <c r="C23" s="34" t="s">
        <v>100</v>
      </c>
      <c r="D23" s="34" t="s">
        <v>103</v>
      </c>
      <c r="E23" s="34" t="s">
        <v>103</v>
      </c>
      <c r="F23" s="34" t="s">
        <v>103</v>
      </c>
      <c r="G23" s="34" t="s">
        <v>110</v>
      </c>
      <c r="H23" s="34" t="s">
        <v>103</v>
      </c>
      <c r="I23" s="34" t="s">
        <v>111</v>
      </c>
      <c r="J23" s="34" t="s">
        <v>102</v>
      </c>
      <c r="K23" s="113">
        <v>66</v>
      </c>
      <c r="L23" s="50"/>
      <c r="M23" s="113">
        <v>66</v>
      </c>
      <c r="N23" s="50"/>
      <c r="O23" s="113">
        <v>66</v>
      </c>
      <c r="P23" s="37"/>
      <c r="Q23" s="33" t="s">
        <v>112</v>
      </c>
      <c r="R23" s="33" t="s">
        <v>113</v>
      </c>
      <c r="S23" s="33" t="s">
        <v>130</v>
      </c>
    </row>
    <row r="24" spans="1:19" s="3" customFormat="1" ht="78.75">
      <c r="A24" s="12"/>
      <c r="B24" s="12"/>
      <c r="C24" s="12"/>
      <c r="D24" s="13"/>
      <c r="E24" s="13"/>
      <c r="F24" s="13"/>
      <c r="G24" s="13"/>
      <c r="H24" s="13"/>
      <c r="I24" s="13"/>
      <c r="J24" s="13"/>
      <c r="K24" s="45"/>
      <c r="L24" s="45"/>
      <c r="M24" s="45"/>
      <c r="N24" s="45"/>
      <c r="O24" s="45"/>
      <c r="P24" s="13"/>
      <c r="Q24" s="33" t="s">
        <v>119</v>
      </c>
      <c r="R24" s="33" t="s">
        <v>120</v>
      </c>
      <c r="S24" s="33" t="s">
        <v>132</v>
      </c>
    </row>
    <row r="25" spans="1:19" s="3" customFormat="1" ht="22.5">
      <c r="A25" s="12"/>
      <c r="B25" s="12"/>
      <c r="C25" s="12"/>
      <c r="D25" s="13"/>
      <c r="E25" s="13"/>
      <c r="F25" s="13"/>
      <c r="G25" s="13"/>
      <c r="H25" s="13"/>
      <c r="I25" s="13"/>
      <c r="J25" s="13"/>
      <c r="K25" s="45"/>
      <c r="L25" s="45"/>
      <c r="M25" s="45"/>
      <c r="N25" s="45"/>
      <c r="O25" s="45"/>
      <c r="P25" s="13"/>
      <c r="Q25" s="33" t="s">
        <v>122</v>
      </c>
      <c r="R25" s="33" t="s">
        <v>123</v>
      </c>
      <c r="S25" s="33" t="s">
        <v>124</v>
      </c>
    </row>
    <row r="26" spans="1:19" s="3" customFormat="1" ht="98.25" customHeight="1">
      <c r="A26" s="12" t="s">
        <v>148</v>
      </c>
      <c r="B26" s="30" t="s">
        <v>133</v>
      </c>
      <c r="C26" s="30" t="s">
        <v>134</v>
      </c>
      <c r="D26" s="30" t="s">
        <v>103</v>
      </c>
      <c r="E26" s="30" t="s">
        <v>103</v>
      </c>
      <c r="F26" s="30" t="s">
        <v>103</v>
      </c>
      <c r="G26" s="30" t="s">
        <v>110</v>
      </c>
      <c r="H26" s="30" t="s">
        <v>103</v>
      </c>
      <c r="I26" s="30" t="s">
        <v>135</v>
      </c>
      <c r="J26" s="30" t="s">
        <v>136</v>
      </c>
      <c r="K26" s="113">
        <v>2800</v>
      </c>
      <c r="L26" s="45"/>
      <c r="M26" s="113">
        <v>2800</v>
      </c>
      <c r="N26" s="45"/>
      <c r="O26" s="113">
        <v>2800</v>
      </c>
      <c r="P26" s="13"/>
      <c r="Q26" s="33" t="s">
        <v>112</v>
      </c>
      <c r="R26" s="33" t="s">
        <v>113</v>
      </c>
      <c r="S26" s="33" t="s">
        <v>130</v>
      </c>
    </row>
    <row r="27" spans="1:19" s="3" customFormat="1" ht="90">
      <c r="A27" s="12"/>
      <c r="B27" s="12"/>
      <c r="C27" s="12"/>
      <c r="D27" s="13"/>
      <c r="E27" s="13"/>
      <c r="F27" s="13"/>
      <c r="G27" s="13"/>
      <c r="H27" s="13"/>
      <c r="I27" s="13"/>
      <c r="J27" s="13"/>
      <c r="K27" s="45"/>
      <c r="L27" s="45"/>
      <c r="M27" s="45"/>
      <c r="N27" s="45"/>
      <c r="O27" s="45"/>
      <c r="P27" s="13"/>
      <c r="Q27" s="33" t="s">
        <v>119</v>
      </c>
      <c r="R27" s="33" t="s">
        <v>120</v>
      </c>
      <c r="S27" s="33" t="s">
        <v>128</v>
      </c>
    </row>
    <row r="28" spans="1:19" s="2" customFormat="1" ht="25.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5"/>
      <c r="L28" s="65"/>
      <c r="M28" s="65"/>
      <c r="N28" s="65"/>
      <c r="O28" s="65"/>
      <c r="P28" s="64"/>
      <c r="Q28" s="33" t="s">
        <v>122</v>
      </c>
      <c r="R28" s="33" t="s">
        <v>123</v>
      </c>
      <c r="S28" s="33" t="s">
        <v>124</v>
      </c>
    </row>
    <row r="29" spans="1:19" ht="67.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67"/>
      <c r="M29" s="67"/>
      <c r="N29" s="67"/>
      <c r="O29" s="67"/>
      <c r="P29" s="66"/>
      <c r="Q29" s="33" t="s">
        <v>107</v>
      </c>
      <c r="R29" s="33" t="s">
        <v>137</v>
      </c>
      <c r="S29" s="33" t="s">
        <v>138</v>
      </c>
    </row>
    <row r="30" spans="1:19" ht="123.75">
      <c r="A30" s="36" t="s">
        <v>150</v>
      </c>
      <c r="B30" s="35" t="s">
        <v>139</v>
      </c>
      <c r="C30" s="35" t="s">
        <v>140</v>
      </c>
      <c r="D30" s="35" t="s">
        <v>103</v>
      </c>
      <c r="E30" s="35" t="s">
        <v>103</v>
      </c>
      <c r="F30" s="35" t="s">
        <v>103</v>
      </c>
      <c r="G30" s="35" t="s">
        <v>110</v>
      </c>
      <c r="H30" s="35" t="s">
        <v>103</v>
      </c>
      <c r="I30" s="35" t="s">
        <v>111</v>
      </c>
      <c r="J30" s="35" t="s">
        <v>102</v>
      </c>
      <c r="K30" s="113">
        <v>2000</v>
      </c>
      <c r="L30" s="46" t="s">
        <v>103</v>
      </c>
      <c r="M30" s="113">
        <v>2000</v>
      </c>
      <c r="N30" s="46" t="s">
        <v>103</v>
      </c>
      <c r="O30" s="113">
        <v>2000</v>
      </c>
      <c r="P30" s="38" t="s">
        <v>103</v>
      </c>
      <c r="Q30" s="33" t="s">
        <v>112</v>
      </c>
      <c r="R30" s="33" t="s">
        <v>113</v>
      </c>
      <c r="S30" s="33" t="s">
        <v>130</v>
      </c>
    </row>
    <row r="31" spans="1:19" ht="90">
      <c r="A31" s="66"/>
      <c r="B31" s="35" t="s">
        <v>103</v>
      </c>
      <c r="C31" s="35" t="s">
        <v>103</v>
      </c>
      <c r="D31" s="35" t="s">
        <v>103</v>
      </c>
      <c r="E31" s="35" t="s">
        <v>103</v>
      </c>
      <c r="F31" s="35" t="s">
        <v>103</v>
      </c>
      <c r="G31" s="35" t="s">
        <v>103</v>
      </c>
      <c r="H31" s="35" t="s">
        <v>103</v>
      </c>
      <c r="I31" s="35" t="s">
        <v>103</v>
      </c>
      <c r="J31" s="35" t="s">
        <v>103</v>
      </c>
      <c r="K31" s="46" t="s">
        <v>103</v>
      </c>
      <c r="L31" s="46" t="s">
        <v>103</v>
      </c>
      <c r="M31" s="46" t="s">
        <v>103</v>
      </c>
      <c r="N31" s="46" t="s">
        <v>103</v>
      </c>
      <c r="O31" s="46" t="s">
        <v>103</v>
      </c>
      <c r="P31" s="38" t="s">
        <v>103</v>
      </c>
      <c r="Q31" s="33" t="s">
        <v>119</v>
      </c>
      <c r="R31" s="33" t="s">
        <v>120</v>
      </c>
      <c r="S31" s="33" t="s">
        <v>128</v>
      </c>
    </row>
    <row r="32" spans="1:19" ht="33.75">
      <c r="A32" s="66"/>
      <c r="B32" s="35" t="s">
        <v>103</v>
      </c>
      <c r="C32" s="35" t="s">
        <v>103</v>
      </c>
      <c r="D32" s="35" t="s">
        <v>103</v>
      </c>
      <c r="E32" s="35" t="s">
        <v>103</v>
      </c>
      <c r="F32" s="35" t="s">
        <v>103</v>
      </c>
      <c r="G32" s="35" t="s">
        <v>103</v>
      </c>
      <c r="H32" s="35" t="s">
        <v>103</v>
      </c>
      <c r="I32" s="35" t="s">
        <v>103</v>
      </c>
      <c r="J32" s="35" t="s">
        <v>103</v>
      </c>
      <c r="K32" s="46" t="s">
        <v>103</v>
      </c>
      <c r="L32" s="46" t="s">
        <v>103</v>
      </c>
      <c r="M32" s="46" t="s">
        <v>103</v>
      </c>
      <c r="N32" s="46" t="s">
        <v>103</v>
      </c>
      <c r="O32" s="46" t="s">
        <v>103</v>
      </c>
      <c r="P32" s="38" t="s">
        <v>103</v>
      </c>
      <c r="Q32" s="33" t="s">
        <v>103</v>
      </c>
      <c r="R32" s="33" t="s">
        <v>103</v>
      </c>
      <c r="S32" s="33" t="s">
        <v>141</v>
      </c>
    </row>
    <row r="33" spans="1:19" ht="56.25">
      <c r="A33" s="36" t="s">
        <v>146</v>
      </c>
      <c r="B33" s="35" t="s">
        <v>142</v>
      </c>
      <c r="C33" s="35" t="s">
        <v>143</v>
      </c>
      <c r="D33" s="35" t="s">
        <v>103</v>
      </c>
      <c r="E33" s="35" t="s">
        <v>103</v>
      </c>
      <c r="F33" s="35" t="s">
        <v>103</v>
      </c>
      <c r="G33" s="35" t="s">
        <v>110</v>
      </c>
      <c r="H33" s="35" t="s">
        <v>103</v>
      </c>
      <c r="I33" s="35" t="s">
        <v>144</v>
      </c>
      <c r="J33" s="35" t="s">
        <v>102</v>
      </c>
      <c r="K33" s="113">
        <v>20</v>
      </c>
      <c r="L33" s="46" t="s">
        <v>103</v>
      </c>
      <c r="M33" s="113">
        <v>20</v>
      </c>
      <c r="N33" s="46" t="s">
        <v>103</v>
      </c>
      <c r="O33" s="113">
        <v>20</v>
      </c>
      <c r="P33" s="38" t="s">
        <v>103</v>
      </c>
      <c r="Q33" s="33" t="s">
        <v>112</v>
      </c>
      <c r="R33" s="33" t="s">
        <v>113</v>
      </c>
      <c r="S33" s="33" t="s">
        <v>130</v>
      </c>
    </row>
    <row r="34" spans="1:19" ht="90">
      <c r="A34" s="66"/>
      <c r="B34" s="35" t="s">
        <v>103</v>
      </c>
      <c r="C34" s="35" t="s">
        <v>103</v>
      </c>
      <c r="D34" s="35" t="s">
        <v>103</v>
      </c>
      <c r="E34" s="35" t="s">
        <v>103</v>
      </c>
      <c r="F34" s="35" t="s">
        <v>103</v>
      </c>
      <c r="G34" s="35" t="s">
        <v>103</v>
      </c>
      <c r="H34" s="35" t="s">
        <v>103</v>
      </c>
      <c r="I34" s="35" t="s">
        <v>103</v>
      </c>
      <c r="J34" s="35" t="s">
        <v>103</v>
      </c>
      <c r="K34" s="46" t="s">
        <v>103</v>
      </c>
      <c r="L34" s="46" t="s">
        <v>103</v>
      </c>
      <c r="M34" s="46" t="s">
        <v>103</v>
      </c>
      <c r="N34" s="46" t="s">
        <v>103</v>
      </c>
      <c r="O34" s="46" t="s">
        <v>103</v>
      </c>
      <c r="P34" s="38" t="s">
        <v>103</v>
      </c>
      <c r="Q34" s="33" t="s">
        <v>119</v>
      </c>
      <c r="R34" s="33" t="s">
        <v>120</v>
      </c>
      <c r="S34" s="33" t="s">
        <v>128</v>
      </c>
    </row>
    <row r="35" spans="1:19" ht="22.5">
      <c r="A35" s="66"/>
      <c r="B35" s="35" t="s">
        <v>103</v>
      </c>
      <c r="C35" s="35" t="s">
        <v>103</v>
      </c>
      <c r="D35" s="35" t="s">
        <v>103</v>
      </c>
      <c r="E35" s="35" t="s">
        <v>103</v>
      </c>
      <c r="F35" s="35" t="s">
        <v>103</v>
      </c>
      <c r="G35" s="35" t="s">
        <v>103</v>
      </c>
      <c r="H35" s="35" t="s">
        <v>103</v>
      </c>
      <c r="I35" s="35" t="s">
        <v>103</v>
      </c>
      <c r="J35" s="35" t="s">
        <v>103</v>
      </c>
      <c r="K35" s="46" t="s">
        <v>103</v>
      </c>
      <c r="L35" s="46" t="s">
        <v>103</v>
      </c>
      <c r="M35" s="46" t="s">
        <v>103</v>
      </c>
      <c r="N35" s="46" t="s">
        <v>103</v>
      </c>
      <c r="O35" s="46" t="s">
        <v>103</v>
      </c>
      <c r="P35" s="38" t="s">
        <v>103</v>
      </c>
      <c r="Q35" s="33" t="s">
        <v>122</v>
      </c>
      <c r="R35" s="33" t="s">
        <v>123</v>
      </c>
      <c r="S35" s="33" t="s">
        <v>124</v>
      </c>
    </row>
    <row r="36" spans="1:19" ht="60.75" customHeight="1">
      <c r="A36" s="66"/>
      <c r="B36" s="35" t="s">
        <v>103</v>
      </c>
      <c r="C36" s="35" t="s">
        <v>103</v>
      </c>
      <c r="D36" s="35" t="s">
        <v>103</v>
      </c>
      <c r="E36" s="35" t="s">
        <v>103</v>
      </c>
      <c r="F36" s="35" t="s">
        <v>103</v>
      </c>
      <c r="G36" s="35" t="s">
        <v>103</v>
      </c>
      <c r="H36" s="35" t="s">
        <v>103</v>
      </c>
      <c r="I36" s="35" t="s">
        <v>103</v>
      </c>
      <c r="J36" s="35" t="s">
        <v>103</v>
      </c>
      <c r="K36" s="46" t="s">
        <v>103</v>
      </c>
      <c r="L36" s="46" t="s">
        <v>103</v>
      </c>
      <c r="M36" s="46" t="s">
        <v>103</v>
      </c>
      <c r="N36" s="46" t="s">
        <v>103</v>
      </c>
      <c r="O36" s="46" t="s">
        <v>103</v>
      </c>
      <c r="P36" s="38" t="s">
        <v>103</v>
      </c>
      <c r="Q36" s="33" t="s">
        <v>107</v>
      </c>
      <c r="R36" s="33" t="s">
        <v>137</v>
      </c>
      <c r="S36" s="33" t="s">
        <v>138</v>
      </c>
    </row>
    <row r="37" spans="1:18" ht="21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49"/>
      <c r="L37" s="49"/>
      <c r="M37" s="49"/>
      <c r="N37" s="49"/>
      <c r="O37" s="49"/>
      <c r="P37" s="39"/>
      <c r="Q37" s="16"/>
      <c r="R37" s="16"/>
    </row>
    <row r="38" ht="12.75">
      <c r="B38" s="39"/>
    </row>
    <row r="39" ht="12.75">
      <c r="B39" s="39"/>
    </row>
    <row r="43" ht="12.75">
      <c r="R43" s="17"/>
    </row>
  </sheetData>
  <sheetProtection/>
  <mergeCells count="18">
    <mergeCell ref="Q5:S6"/>
    <mergeCell ref="M6:N6"/>
    <mergeCell ref="O6:P6"/>
    <mergeCell ref="K5:P5"/>
    <mergeCell ref="A1:S1"/>
    <mergeCell ref="A3:S3"/>
    <mergeCell ref="A5:A7"/>
    <mergeCell ref="B5:B7"/>
    <mergeCell ref="C5:C7"/>
    <mergeCell ref="D5:F5"/>
    <mergeCell ref="G5:H5"/>
    <mergeCell ref="D6:D7"/>
    <mergeCell ref="E6:E7"/>
    <mergeCell ref="F6:F7"/>
    <mergeCell ref="G6:G7"/>
    <mergeCell ref="H6:H7"/>
    <mergeCell ref="K6:L6"/>
    <mergeCell ref="I5:J6"/>
  </mergeCells>
  <printOptions/>
  <pageMargins left="0.7086614173228347" right="0.7086614173228347" top="0.4724409448818898" bottom="0.5511811023622047" header="0.2755905511811024" footer="0.31496062992125984"/>
  <pageSetup firstPageNumber="10" useFirstPageNumber="1" horizontalDpi="600" verticalDpi="600" orientation="landscape" paperSize="9" scale="53" r:id="rId1"/>
  <rowBreaks count="1" manualBreakCount="1">
    <brk id="20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60" zoomScaleNormal="70" zoomScalePageLayoutView="85" workbookViewId="0" topLeftCell="A1">
      <selection activeCell="M3" sqref="J3:M5"/>
    </sheetView>
  </sheetViews>
  <sheetFormatPr defaultColWidth="9.140625" defaultRowHeight="15"/>
  <cols>
    <col min="1" max="1" width="29.28125" style="1" customWidth="1"/>
    <col min="2" max="2" width="17.421875" style="1" customWidth="1"/>
    <col min="3" max="7" width="7.7109375" style="1" customWidth="1"/>
    <col min="8" max="8" width="18.7109375" style="1" customWidth="1"/>
    <col min="9" max="9" width="7.7109375" style="1" customWidth="1"/>
    <col min="10" max="10" width="9.7109375" style="1" customWidth="1"/>
    <col min="11" max="11" width="9.57421875" style="1" customWidth="1"/>
    <col min="12" max="12" width="8.8515625" style="1" customWidth="1"/>
    <col min="13" max="13" width="13.57421875" style="1" customWidth="1"/>
    <col min="14" max="254" width="9.140625" style="1" customWidth="1"/>
    <col min="255" max="16384" width="28.7109375" style="1" customWidth="1"/>
  </cols>
  <sheetData>
    <row r="1" spans="1:12" s="2" customFormat="1" ht="18.75" customHeight="1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="2" customFormat="1" ht="18.75" customHeight="1"/>
    <row r="3" spans="1:13" s="3" customFormat="1" ht="136.5" customHeight="1">
      <c r="A3" s="146" t="s">
        <v>85</v>
      </c>
      <c r="B3" s="146" t="s">
        <v>70</v>
      </c>
      <c r="C3" s="146" t="s">
        <v>43</v>
      </c>
      <c r="D3" s="146"/>
      <c r="E3" s="146"/>
      <c r="F3" s="146" t="s">
        <v>45</v>
      </c>
      <c r="G3" s="146"/>
      <c r="H3" s="146" t="s">
        <v>19</v>
      </c>
      <c r="I3" s="146"/>
      <c r="J3" s="146" t="s">
        <v>20</v>
      </c>
      <c r="K3" s="146"/>
      <c r="L3" s="146"/>
      <c r="M3" s="146" t="s">
        <v>25</v>
      </c>
    </row>
    <row r="4" spans="1:13" s="3" customFormat="1" ht="63.75" customHeight="1">
      <c r="A4" s="146"/>
      <c r="B4" s="146"/>
      <c r="C4" s="146" t="s">
        <v>40</v>
      </c>
      <c r="D4" s="146" t="s">
        <v>41</v>
      </c>
      <c r="E4" s="146" t="s">
        <v>42</v>
      </c>
      <c r="F4" s="146" t="s">
        <v>38</v>
      </c>
      <c r="G4" s="146" t="s">
        <v>39</v>
      </c>
      <c r="H4" s="146" t="s">
        <v>56</v>
      </c>
      <c r="I4" s="146" t="s">
        <v>7</v>
      </c>
      <c r="J4" s="146" t="s">
        <v>279</v>
      </c>
      <c r="K4" s="146" t="s">
        <v>280</v>
      </c>
      <c r="L4" s="146" t="s">
        <v>281</v>
      </c>
      <c r="M4" s="146"/>
    </row>
    <row r="5" spans="1:13" s="3" customFormat="1" ht="82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s="7" customFormat="1" ht="18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68">
        <v>12</v>
      </c>
      <c r="M6" s="4">
        <v>13</v>
      </c>
    </row>
    <row r="7" spans="1:13" s="7" customFormat="1" ht="90">
      <c r="A7" s="12" t="s">
        <v>197</v>
      </c>
      <c r="B7" s="69" t="s">
        <v>99</v>
      </c>
      <c r="C7" s="4"/>
      <c r="D7" s="4"/>
      <c r="E7" s="4"/>
      <c r="F7" s="69" t="s">
        <v>110</v>
      </c>
      <c r="G7" s="4"/>
      <c r="H7" s="69" t="s">
        <v>155</v>
      </c>
      <c r="I7" s="69" t="s">
        <v>194</v>
      </c>
      <c r="J7" s="70">
        <v>9</v>
      </c>
      <c r="K7" s="70">
        <v>9</v>
      </c>
      <c r="L7" s="70">
        <v>9</v>
      </c>
      <c r="M7" s="51" t="s">
        <v>103</v>
      </c>
    </row>
    <row r="8" spans="1:13" s="7" customFormat="1" ht="90">
      <c r="A8" s="12" t="s">
        <v>197</v>
      </c>
      <c r="B8" s="69" t="s">
        <v>99</v>
      </c>
      <c r="C8" s="4"/>
      <c r="D8" s="4"/>
      <c r="E8" s="4"/>
      <c r="F8" s="69" t="s">
        <v>110</v>
      </c>
      <c r="G8" s="4"/>
      <c r="H8" s="69" t="s">
        <v>156</v>
      </c>
      <c r="I8" s="69" t="s">
        <v>194</v>
      </c>
      <c r="J8" s="70">
        <v>50</v>
      </c>
      <c r="K8" s="70">
        <v>50</v>
      </c>
      <c r="L8" s="70">
        <v>50</v>
      </c>
      <c r="M8" s="51" t="s">
        <v>103</v>
      </c>
    </row>
    <row r="9" spans="1:13" s="7" customFormat="1" ht="33.75" customHeight="1">
      <c r="A9" s="12" t="s">
        <v>197</v>
      </c>
      <c r="B9" s="69" t="s">
        <v>99</v>
      </c>
      <c r="C9" s="4"/>
      <c r="D9" s="4"/>
      <c r="E9" s="4"/>
      <c r="F9" s="69" t="s">
        <v>110</v>
      </c>
      <c r="G9" s="4"/>
      <c r="H9" s="69" t="s">
        <v>157</v>
      </c>
      <c r="I9" s="69" t="s">
        <v>194</v>
      </c>
      <c r="J9" s="70">
        <v>0</v>
      </c>
      <c r="K9" s="70">
        <v>0</v>
      </c>
      <c r="L9" s="70">
        <v>0</v>
      </c>
      <c r="M9" s="51">
        <v>5</v>
      </c>
    </row>
    <row r="10" spans="1:13" s="7" customFormat="1" ht="90">
      <c r="A10" s="12" t="s">
        <v>197</v>
      </c>
      <c r="B10" s="69" t="s">
        <v>99</v>
      </c>
      <c r="C10" s="4"/>
      <c r="D10" s="4"/>
      <c r="E10" s="4"/>
      <c r="F10" s="69" t="s">
        <v>110</v>
      </c>
      <c r="G10" s="4"/>
      <c r="H10" s="69" t="s">
        <v>158</v>
      </c>
      <c r="I10" s="69" t="s">
        <v>194</v>
      </c>
      <c r="J10" s="70">
        <v>0</v>
      </c>
      <c r="K10" s="70">
        <v>0</v>
      </c>
      <c r="L10" s="70">
        <v>0</v>
      </c>
      <c r="M10" s="51">
        <v>0</v>
      </c>
    </row>
    <row r="11" spans="1:13" s="7" customFormat="1" ht="90">
      <c r="A11" s="12" t="s">
        <v>197</v>
      </c>
      <c r="B11" s="69" t="s">
        <v>99</v>
      </c>
      <c r="C11" s="4"/>
      <c r="D11" s="4"/>
      <c r="E11" s="4"/>
      <c r="F11" s="69" t="s">
        <v>110</v>
      </c>
      <c r="G11" s="4"/>
      <c r="H11" s="69" t="s">
        <v>159</v>
      </c>
      <c r="I11" s="69" t="s">
        <v>194</v>
      </c>
      <c r="J11" s="70">
        <v>100</v>
      </c>
      <c r="K11" s="70">
        <v>100</v>
      </c>
      <c r="L11" s="70">
        <v>100</v>
      </c>
      <c r="M11" s="51">
        <v>5</v>
      </c>
    </row>
    <row r="12" spans="1:13" s="7" customFormat="1" ht="90">
      <c r="A12" s="12" t="s">
        <v>197</v>
      </c>
      <c r="B12" s="69" t="s">
        <v>99</v>
      </c>
      <c r="C12" s="4"/>
      <c r="D12" s="4"/>
      <c r="E12" s="4"/>
      <c r="F12" s="69" t="s">
        <v>110</v>
      </c>
      <c r="G12" s="4"/>
      <c r="H12" s="69" t="s">
        <v>160</v>
      </c>
      <c r="I12" s="69" t="s">
        <v>194</v>
      </c>
      <c r="J12" s="70">
        <v>100</v>
      </c>
      <c r="K12" s="70">
        <v>100</v>
      </c>
      <c r="L12" s="70">
        <v>100</v>
      </c>
      <c r="M12" s="51">
        <v>5</v>
      </c>
    </row>
    <row r="13" spans="1:13" s="7" customFormat="1" ht="90">
      <c r="A13" s="12" t="s">
        <v>197</v>
      </c>
      <c r="B13" s="69" t="s">
        <v>99</v>
      </c>
      <c r="C13" s="4"/>
      <c r="D13" s="4"/>
      <c r="E13" s="4"/>
      <c r="F13" s="69" t="s">
        <v>110</v>
      </c>
      <c r="G13" s="4"/>
      <c r="H13" s="69" t="s">
        <v>161</v>
      </c>
      <c r="I13" s="69" t="s">
        <v>194</v>
      </c>
      <c r="J13" s="70">
        <v>100</v>
      </c>
      <c r="K13" s="70">
        <v>100</v>
      </c>
      <c r="L13" s="70">
        <v>100</v>
      </c>
      <c r="M13" s="51">
        <v>5</v>
      </c>
    </row>
    <row r="14" spans="1:13" s="7" customFormat="1" ht="112.5">
      <c r="A14" s="12" t="s">
        <v>197</v>
      </c>
      <c r="B14" s="69" t="s">
        <v>99</v>
      </c>
      <c r="C14" s="4"/>
      <c r="D14" s="4"/>
      <c r="E14" s="4"/>
      <c r="F14" s="69" t="s">
        <v>110</v>
      </c>
      <c r="G14" s="4"/>
      <c r="H14" s="69" t="s">
        <v>162</v>
      </c>
      <c r="I14" s="69" t="s">
        <v>194</v>
      </c>
      <c r="J14" s="70">
        <v>0</v>
      </c>
      <c r="K14" s="70">
        <v>0</v>
      </c>
      <c r="L14" s="70">
        <v>0</v>
      </c>
      <c r="M14" s="51">
        <v>0</v>
      </c>
    </row>
    <row r="15" spans="1:13" s="7" customFormat="1" ht="90">
      <c r="A15" s="12" t="s">
        <v>197</v>
      </c>
      <c r="B15" s="69" t="s">
        <v>99</v>
      </c>
      <c r="C15" s="4"/>
      <c r="D15" s="4"/>
      <c r="E15" s="4"/>
      <c r="F15" s="69" t="s">
        <v>110</v>
      </c>
      <c r="G15" s="4"/>
      <c r="H15" s="69" t="s">
        <v>163</v>
      </c>
      <c r="I15" s="69" t="s">
        <v>194</v>
      </c>
      <c r="J15" s="70">
        <v>100</v>
      </c>
      <c r="K15" s="70">
        <v>100</v>
      </c>
      <c r="L15" s="70">
        <v>100</v>
      </c>
      <c r="M15" s="51">
        <v>5</v>
      </c>
    </row>
    <row r="16" spans="1:13" s="7" customFormat="1" ht="90">
      <c r="A16" s="12" t="s">
        <v>197</v>
      </c>
      <c r="B16" s="69" t="s">
        <v>99</v>
      </c>
      <c r="C16" s="4"/>
      <c r="D16" s="4"/>
      <c r="E16" s="4"/>
      <c r="F16" s="69" t="s">
        <v>110</v>
      </c>
      <c r="G16" s="4"/>
      <c r="H16" s="69" t="s">
        <v>164</v>
      </c>
      <c r="I16" s="69" t="s">
        <v>194</v>
      </c>
      <c r="J16" s="70">
        <v>100</v>
      </c>
      <c r="K16" s="70">
        <v>100</v>
      </c>
      <c r="L16" s="70">
        <v>100</v>
      </c>
      <c r="M16" s="51">
        <v>5</v>
      </c>
    </row>
    <row r="17" spans="1:13" s="7" customFormat="1" ht="90">
      <c r="A17" s="12" t="s">
        <v>197</v>
      </c>
      <c r="B17" s="69" t="s">
        <v>99</v>
      </c>
      <c r="C17" s="4"/>
      <c r="D17" s="4"/>
      <c r="E17" s="4"/>
      <c r="F17" s="69" t="s">
        <v>110</v>
      </c>
      <c r="G17" s="4"/>
      <c r="H17" s="69" t="s">
        <v>165</v>
      </c>
      <c r="I17" s="69" t="s">
        <v>194</v>
      </c>
      <c r="J17" s="70">
        <v>50</v>
      </c>
      <c r="K17" s="70">
        <v>50</v>
      </c>
      <c r="L17" s="70">
        <v>50</v>
      </c>
      <c r="M17" s="51">
        <v>5</v>
      </c>
    </row>
    <row r="18" spans="1:13" s="7" customFormat="1" ht="90">
      <c r="A18" s="12" t="s">
        <v>197</v>
      </c>
      <c r="B18" s="69" t="s">
        <v>99</v>
      </c>
      <c r="C18" s="35"/>
      <c r="D18" s="4"/>
      <c r="E18" s="4"/>
      <c r="F18" s="69" t="s">
        <v>110</v>
      </c>
      <c r="G18" s="4"/>
      <c r="H18" s="69" t="s">
        <v>166</v>
      </c>
      <c r="I18" s="69" t="s">
        <v>194</v>
      </c>
      <c r="J18" s="70">
        <v>100</v>
      </c>
      <c r="K18" s="70">
        <v>100</v>
      </c>
      <c r="L18" s="70">
        <v>100</v>
      </c>
      <c r="M18" s="51">
        <v>5</v>
      </c>
    </row>
    <row r="19" spans="1:13" s="7" customFormat="1" ht="90">
      <c r="A19" s="12" t="s">
        <v>197</v>
      </c>
      <c r="B19" s="69" t="s">
        <v>99</v>
      </c>
      <c r="C19" s="35"/>
      <c r="D19" s="4"/>
      <c r="E19" s="4"/>
      <c r="F19" s="69" t="s">
        <v>110</v>
      </c>
      <c r="G19" s="4"/>
      <c r="H19" s="69" t="s">
        <v>167</v>
      </c>
      <c r="I19" s="69" t="s">
        <v>194</v>
      </c>
      <c r="J19" s="70">
        <v>0</v>
      </c>
      <c r="K19" s="70">
        <v>0</v>
      </c>
      <c r="L19" s="70">
        <v>0</v>
      </c>
      <c r="M19" s="51">
        <v>0</v>
      </c>
    </row>
    <row r="20" spans="1:13" s="7" customFormat="1" ht="90">
      <c r="A20" s="12" t="s">
        <v>197</v>
      </c>
      <c r="B20" s="69" t="s">
        <v>99</v>
      </c>
      <c r="C20" s="35"/>
      <c r="D20" s="4"/>
      <c r="E20" s="4"/>
      <c r="F20" s="69" t="s">
        <v>110</v>
      </c>
      <c r="G20" s="4"/>
      <c r="H20" s="69" t="s">
        <v>168</v>
      </c>
      <c r="I20" s="69" t="s">
        <v>194</v>
      </c>
      <c r="J20" s="70">
        <v>100</v>
      </c>
      <c r="K20" s="70">
        <v>100</v>
      </c>
      <c r="L20" s="70">
        <v>100</v>
      </c>
      <c r="M20" s="51">
        <v>5</v>
      </c>
    </row>
    <row r="21" spans="1:13" s="7" customFormat="1" ht="90">
      <c r="A21" s="12" t="s">
        <v>197</v>
      </c>
      <c r="B21" s="69" t="s">
        <v>99</v>
      </c>
      <c r="C21" s="35"/>
      <c r="D21" s="4"/>
      <c r="E21" s="4"/>
      <c r="F21" s="69" t="s">
        <v>110</v>
      </c>
      <c r="G21" s="4"/>
      <c r="H21" s="69" t="s">
        <v>169</v>
      </c>
      <c r="I21" s="69" t="s">
        <v>194</v>
      </c>
      <c r="J21" s="70">
        <v>0</v>
      </c>
      <c r="K21" s="70">
        <v>0</v>
      </c>
      <c r="L21" s="70">
        <v>0</v>
      </c>
      <c r="M21" s="51">
        <v>5</v>
      </c>
    </row>
    <row r="22" spans="1:13" s="7" customFormat="1" ht="112.5">
      <c r="A22" s="12" t="s">
        <v>197</v>
      </c>
      <c r="B22" s="69" t="s">
        <v>99</v>
      </c>
      <c r="C22" s="35"/>
      <c r="D22" s="4"/>
      <c r="E22" s="4"/>
      <c r="F22" s="69" t="s">
        <v>110</v>
      </c>
      <c r="G22" s="4"/>
      <c r="H22" s="69" t="s">
        <v>170</v>
      </c>
      <c r="I22" s="69" t="s">
        <v>194</v>
      </c>
      <c r="J22" s="70">
        <v>10</v>
      </c>
      <c r="K22" s="70">
        <v>10</v>
      </c>
      <c r="L22" s="70">
        <v>10</v>
      </c>
      <c r="M22" s="51">
        <v>5</v>
      </c>
    </row>
    <row r="23" spans="1:13" s="7" customFormat="1" ht="90">
      <c r="A23" s="12" t="s">
        <v>197</v>
      </c>
      <c r="B23" s="69" t="s">
        <v>99</v>
      </c>
      <c r="C23" s="35"/>
      <c r="D23" s="4"/>
      <c r="E23" s="4"/>
      <c r="F23" s="69" t="s">
        <v>110</v>
      </c>
      <c r="G23" s="4"/>
      <c r="H23" s="71"/>
      <c r="I23" s="69" t="s">
        <v>194</v>
      </c>
      <c r="J23" s="70">
        <v>0</v>
      </c>
      <c r="K23" s="70">
        <v>0</v>
      </c>
      <c r="L23" s="70">
        <v>0</v>
      </c>
      <c r="M23" s="51">
        <v>0</v>
      </c>
    </row>
    <row r="24" spans="1:13" s="7" customFormat="1" ht="90">
      <c r="A24" s="12" t="s">
        <v>197</v>
      </c>
      <c r="B24" s="69" t="s">
        <v>99</v>
      </c>
      <c r="C24" s="35"/>
      <c r="D24" s="4"/>
      <c r="E24" s="4"/>
      <c r="F24" s="69" t="s">
        <v>110</v>
      </c>
      <c r="G24" s="4"/>
      <c r="H24" s="69" t="s">
        <v>171</v>
      </c>
      <c r="I24" s="69" t="s">
        <v>194</v>
      </c>
      <c r="J24" s="70">
        <v>8</v>
      </c>
      <c r="K24" s="70">
        <v>8</v>
      </c>
      <c r="L24" s="70">
        <v>8</v>
      </c>
      <c r="M24" s="51">
        <v>5</v>
      </c>
    </row>
    <row r="25" spans="1:13" s="7" customFormat="1" ht="90">
      <c r="A25" s="12" t="s">
        <v>197</v>
      </c>
      <c r="B25" s="69" t="s">
        <v>99</v>
      </c>
      <c r="C25" s="35"/>
      <c r="D25" s="4"/>
      <c r="E25" s="4"/>
      <c r="F25" s="69" t="s">
        <v>110</v>
      </c>
      <c r="G25" s="4"/>
      <c r="H25" s="69" t="s">
        <v>172</v>
      </c>
      <c r="I25" s="69" t="s">
        <v>194</v>
      </c>
      <c r="J25" s="70">
        <v>29.3</v>
      </c>
      <c r="K25" s="70">
        <v>29.3</v>
      </c>
      <c r="L25" s="70">
        <v>29.3</v>
      </c>
      <c r="M25" s="51">
        <v>5</v>
      </c>
    </row>
    <row r="26" spans="1:13" s="7" customFormat="1" ht="123.75">
      <c r="A26" s="12" t="s">
        <v>197</v>
      </c>
      <c r="B26" s="69" t="s">
        <v>99</v>
      </c>
      <c r="C26" s="4"/>
      <c r="D26" s="4"/>
      <c r="E26" s="4"/>
      <c r="F26" s="69" t="s">
        <v>110</v>
      </c>
      <c r="G26" s="4"/>
      <c r="H26" s="69" t="s">
        <v>173</v>
      </c>
      <c r="I26" s="69" t="s">
        <v>194</v>
      </c>
      <c r="J26" s="70">
        <v>100</v>
      </c>
      <c r="K26" s="70">
        <v>100</v>
      </c>
      <c r="L26" s="70">
        <v>100</v>
      </c>
      <c r="M26" s="51">
        <v>5</v>
      </c>
    </row>
    <row r="27" spans="1:13" s="7" customFormat="1" ht="123.75">
      <c r="A27" s="12" t="s">
        <v>197</v>
      </c>
      <c r="B27" s="69" t="s">
        <v>99</v>
      </c>
      <c r="C27" s="4"/>
      <c r="D27" s="4"/>
      <c r="E27" s="4"/>
      <c r="F27" s="69" t="s">
        <v>110</v>
      </c>
      <c r="G27" s="4"/>
      <c r="H27" s="69" t="s">
        <v>174</v>
      </c>
      <c r="I27" s="69" t="s">
        <v>194</v>
      </c>
      <c r="J27" s="70">
        <v>100</v>
      </c>
      <c r="K27" s="70">
        <v>100</v>
      </c>
      <c r="L27" s="70">
        <v>100</v>
      </c>
      <c r="M27" s="51">
        <v>5</v>
      </c>
    </row>
    <row r="28" spans="1:13" s="7" customFormat="1" ht="90">
      <c r="A28" s="12" t="s">
        <v>197</v>
      </c>
      <c r="B28" s="69" t="s">
        <v>99</v>
      </c>
      <c r="C28" s="4"/>
      <c r="D28" s="4"/>
      <c r="E28" s="4"/>
      <c r="F28" s="69" t="s">
        <v>110</v>
      </c>
      <c r="G28" s="4"/>
      <c r="H28" s="69" t="s">
        <v>175</v>
      </c>
      <c r="I28" s="69" t="s">
        <v>194</v>
      </c>
      <c r="J28" s="70">
        <v>100</v>
      </c>
      <c r="K28" s="70">
        <v>100</v>
      </c>
      <c r="L28" s="70">
        <v>100</v>
      </c>
      <c r="M28" s="51">
        <v>5</v>
      </c>
    </row>
    <row r="29" spans="1:13" s="7" customFormat="1" ht="90">
      <c r="A29" s="12" t="s">
        <v>197</v>
      </c>
      <c r="B29" s="30" t="s">
        <v>99</v>
      </c>
      <c r="C29" s="4"/>
      <c r="D29" s="4"/>
      <c r="E29" s="4"/>
      <c r="F29" s="69" t="s">
        <v>110</v>
      </c>
      <c r="G29" s="4"/>
      <c r="H29" s="69" t="s">
        <v>176</v>
      </c>
      <c r="I29" s="69" t="s">
        <v>194</v>
      </c>
      <c r="J29" s="70">
        <v>100</v>
      </c>
      <c r="K29" s="70">
        <v>100</v>
      </c>
      <c r="L29" s="70">
        <v>100</v>
      </c>
      <c r="M29" s="51">
        <v>5</v>
      </c>
    </row>
    <row r="30" spans="1:13" s="7" customFormat="1" ht="78.75">
      <c r="A30" s="42" t="s">
        <v>151</v>
      </c>
      <c r="B30" s="69" t="s">
        <v>125</v>
      </c>
      <c r="C30" s="4"/>
      <c r="D30" s="4"/>
      <c r="E30" s="4"/>
      <c r="F30" s="69" t="s">
        <v>110</v>
      </c>
      <c r="G30" s="4"/>
      <c r="H30" s="69" t="s">
        <v>177</v>
      </c>
      <c r="I30" s="69" t="s">
        <v>194</v>
      </c>
      <c r="J30" s="70">
        <v>100</v>
      </c>
      <c r="K30" s="70">
        <v>100</v>
      </c>
      <c r="L30" s="70">
        <v>100</v>
      </c>
      <c r="M30" s="51">
        <v>5</v>
      </c>
    </row>
    <row r="31" spans="1:13" s="7" customFormat="1" ht="78.75">
      <c r="A31" s="42" t="s">
        <v>151</v>
      </c>
      <c r="B31" s="69" t="s">
        <v>125</v>
      </c>
      <c r="C31" s="4"/>
      <c r="D31" s="4"/>
      <c r="E31" s="4"/>
      <c r="F31" s="69" t="s">
        <v>110</v>
      </c>
      <c r="G31" s="4"/>
      <c r="H31" s="69" t="s">
        <v>178</v>
      </c>
      <c r="I31" s="69" t="s">
        <v>194</v>
      </c>
      <c r="J31" s="70">
        <v>100</v>
      </c>
      <c r="K31" s="70">
        <v>100</v>
      </c>
      <c r="L31" s="70">
        <v>100</v>
      </c>
      <c r="M31" s="51">
        <v>5</v>
      </c>
    </row>
    <row r="32" spans="1:13" s="7" customFormat="1" ht="78.75">
      <c r="A32" s="42" t="s">
        <v>151</v>
      </c>
      <c r="B32" s="69" t="s">
        <v>125</v>
      </c>
      <c r="C32" s="4"/>
      <c r="D32" s="4"/>
      <c r="E32" s="4"/>
      <c r="F32" s="69" t="s">
        <v>110</v>
      </c>
      <c r="G32" s="4"/>
      <c r="H32" s="69" t="s">
        <v>179</v>
      </c>
      <c r="I32" s="69" t="s">
        <v>194</v>
      </c>
      <c r="J32" s="70">
        <v>100</v>
      </c>
      <c r="K32" s="70">
        <v>100</v>
      </c>
      <c r="L32" s="70">
        <v>100</v>
      </c>
      <c r="M32" s="51">
        <v>5</v>
      </c>
    </row>
    <row r="33" spans="1:13" s="7" customFormat="1" ht="56.25">
      <c r="A33" s="42" t="s">
        <v>152</v>
      </c>
      <c r="B33" s="69" t="s">
        <v>131</v>
      </c>
      <c r="C33" s="4"/>
      <c r="D33" s="4"/>
      <c r="E33" s="4"/>
      <c r="F33" s="69" t="s">
        <v>110</v>
      </c>
      <c r="G33" s="4"/>
      <c r="H33" s="69" t="s">
        <v>180</v>
      </c>
      <c r="I33" s="69" t="s">
        <v>194</v>
      </c>
      <c r="J33" s="70">
        <v>100</v>
      </c>
      <c r="K33" s="70">
        <v>100</v>
      </c>
      <c r="L33" s="70">
        <v>100</v>
      </c>
      <c r="M33" s="51">
        <v>5</v>
      </c>
    </row>
    <row r="34" spans="1:13" s="7" customFormat="1" ht="33.75">
      <c r="A34" s="42" t="s">
        <v>152</v>
      </c>
      <c r="B34" s="69" t="s">
        <v>131</v>
      </c>
      <c r="C34" s="4"/>
      <c r="D34" s="4"/>
      <c r="E34" s="4"/>
      <c r="F34" s="69" t="s">
        <v>110</v>
      </c>
      <c r="G34" s="4"/>
      <c r="H34" s="69" t="s">
        <v>181</v>
      </c>
      <c r="I34" s="69" t="s">
        <v>194</v>
      </c>
      <c r="J34" s="70">
        <v>100</v>
      </c>
      <c r="K34" s="70">
        <v>100</v>
      </c>
      <c r="L34" s="70">
        <v>100</v>
      </c>
      <c r="M34" s="51">
        <v>5</v>
      </c>
    </row>
    <row r="35" spans="1:13" s="7" customFormat="1" ht="56.25">
      <c r="A35" s="42" t="s">
        <v>152</v>
      </c>
      <c r="B35" s="69" t="s">
        <v>131</v>
      </c>
      <c r="C35" s="4"/>
      <c r="D35" s="4"/>
      <c r="E35" s="4"/>
      <c r="F35" s="69" t="s">
        <v>110</v>
      </c>
      <c r="G35" s="4"/>
      <c r="H35" s="69" t="s">
        <v>182</v>
      </c>
      <c r="I35" s="69" t="s">
        <v>194</v>
      </c>
      <c r="J35" s="70">
        <v>50</v>
      </c>
      <c r="K35" s="70">
        <v>50</v>
      </c>
      <c r="L35" s="70">
        <v>50</v>
      </c>
      <c r="M35" s="51">
        <v>5</v>
      </c>
    </row>
    <row r="36" spans="1:13" s="7" customFormat="1" ht="45">
      <c r="A36" s="42" t="s">
        <v>152</v>
      </c>
      <c r="B36" s="69" t="s">
        <v>131</v>
      </c>
      <c r="C36" s="4"/>
      <c r="D36" s="4"/>
      <c r="E36" s="4"/>
      <c r="F36" s="69" t="s">
        <v>110</v>
      </c>
      <c r="G36" s="4"/>
      <c r="H36" s="69" t="s">
        <v>183</v>
      </c>
      <c r="I36" s="69" t="s">
        <v>194</v>
      </c>
      <c r="J36" s="70">
        <v>100</v>
      </c>
      <c r="K36" s="70">
        <v>100</v>
      </c>
      <c r="L36" s="70">
        <v>100</v>
      </c>
      <c r="M36" s="51">
        <v>5</v>
      </c>
    </row>
    <row r="37" spans="1:13" s="7" customFormat="1" ht="67.5">
      <c r="A37" s="42" t="s">
        <v>152</v>
      </c>
      <c r="B37" s="69" t="s">
        <v>131</v>
      </c>
      <c r="C37" s="4"/>
      <c r="D37" s="4"/>
      <c r="E37" s="4"/>
      <c r="F37" s="69" t="s">
        <v>110</v>
      </c>
      <c r="G37" s="4"/>
      <c r="H37" s="69" t="s">
        <v>184</v>
      </c>
      <c r="I37" s="69" t="s">
        <v>194</v>
      </c>
      <c r="J37" s="70">
        <v>0</v>
      </c>
      <c r="K37" s="70">
        <v>0</v>
      </c>
      <c r="L37" s="70">
        <v>0</v>
      </c>
      <c r="M37" s="51">
        <v>5</v>
      </c>
    </row>
    <row r="38" spans="1:13" s="7" customFormat="1" ht="135">
      <c r="A38" s="42" t="s">
        <v>148</v>
      </c>
      <c r="B38" s="69" t="s">
        <v>133</v>
      </c>
      <c r="C38" s="4"/>
      <c r="D38" s="4"/>
      <c r="E38" s="4"/>
      <c r="F38" s="69" t="s">
        <v>110</v>
      </c>
      <c r="G38" s="4"/>
      <c r="H38" s="69" t="s">
        <v>185</v>
      </c>
      <c r="I38" s="69" t="s">
        <v>194</v>
      </c>
      <c r="J38" s="72">
        <v>50</v>
      </c>
      <c r="K38" s="72">
        <v>50</v>
      </c>
      <c r="L38" s="72">
        <v>50</v>
      </c>
      <c r="M38" s="51">
        <v>5</v>
      </c>
    </row>
    <row r="39" spans="1:13" s="7" customFormat="1" ht="135">
      <c r="A39" s="42" t="s">
        <v>148</v>
      </c>
      <c r="B39" s="69" t="s">
        <v>133</v>
      </c>
      <c r="C39" s="4"/>
      <c r="D39" s="4"/>
      <c r="E39" s="4"/>
      <c r="F39" s="69" t="s">
        <v>110</v>
      </c>
      <c r="G39" s="4"/>
      <c r="H39" s="69" t="s">
        <v>186</v>
      </c>
      <c r="I39" s="69" t="s">
        <v>194</v>
      </c>
      <c r="J39" s="70">
        <v>100</v>
      </c>
      <c r="K39" s="70">
        <v>100</v>
      </c>
      <c r="L39" s="70">
        <v>100</v>
      </c>
      <c r="M39" s="51">
        <v>5</v>
      </c>
    </row>
    <row r="40" spans="1:13" s="7" customFormat="1" ht="135">
      <c r="A40" s="42" t="s">
        <v>150</v>
      </c>
      <c r="B40" s="69" t="s">
        <v>139</v>
      </c>
      <c r="C40" s="4"/>
      <c r="D40" s="4"/>
      <c r="E40" s="4"/>
      <c r="F40" s="69" t="s">
        <v>110</v>
      </c>
      <c r="G40" s="4"/>
      <c r="H40" s="69" t="s">
        <v>187</v>
      </c>
      <c r="I40" s="69" t="s">
        <v>194</v>
      </c>
      <c r="J40" s="70">
        <v>100</v>
      </c>
      <c r="K40" s="70">
        <v>100</v>
      </c>
      <c r="L40" s="70">
        <v>100</v>
      </c>
      <c r="M40" s="51">
        <v>5</v>
      </c>
    </row>
    <row r="41" spans="1:13" s="7" customFormat="1" ht="135">
      <c r="A41" s="42" t="s">
        <v>150</v>
      </c>
      <c r="B41" s="69" t="s">
        <v>139</v>
      </c>
      <c r="C41" s="4"/>
      <c r="D41" s="4"/>
      <c r="E41" s="4"/>
      <c r="F41" s="69" t="s">
        <v>110</v>
      </c>
      <c r="G41" s="4"/>
      <c r="H41" s="69" t="s">
        <v>188</v>
      </c>
      <c r="I41" s="69" t="s">
        <v>194</v>
      </c>
      <c r="J41" s="70">
        <v>100</v>
      </c>
      <c r="K41" s="70">
        <v>100</v>
      </c>
      <c r="L41" s="70">
        <v>100</v>
      </c>
      <c r="M41" s="51">
        <v>5</v>
      </c>
    </row>
    <row r="42" spans="1:13" s="7" customFormat="1" ht="33.75">
      <c r="A42" s="42" t="s">
        <v>154</v>
      </c>
      <c r="B42" s="69" t="s">
        <v>142</v>
      </c>
      <c r="C42" s="4"/>
      <c r="D42" s="4"/>
      <c r="E42" s="4"/>
      <c r="F42" s="69" t="s">
        <v>110</v>
      </c>
      <c r="G42" s="4"/>
      <c r="H42" s="69" t="s">
        <v>189</v>
      </c>
      <c r="I42" s="69" t="s">
        <v>194</v>
      </c>
      <c r="J42" s="70">
        <v>50</v>
      </c>
      <c r="K42" s="70">
        <v>50</v>
      </c>
      <c r="L42" s="70">
        <v>50</v>
      </c>
      <c r="M42" s="51">
        <v>5</v>
      </c>
    </row>
    <row r="43" spans="1:13" s="7" customFormat="1" ht="56.25">
      <c r="A43" s="42" t="s">
        <v>154</v>
      </c>
      <c r="B43" s="69" t="s">
        <v>142</v>
      </c>
      <c r="C43" s="4"/>
      <c r="D43" s="4"/>
      <c r="E43" s="4"/>
      <c r="F43" s="69" t="s">
        <v>110</v>
      </c>
      <c r="G43" s="4"/>
      <c r="H43" s="69" t="s">
        <v>190</v>
      </c>
      <c r="I43" s="69" t="s">
        <v>194</v>
      </c>
      <c r="J43" s="70">
        <v>100</v>
      </c>
      <c r="K43" s="70">
        <v>100</v>
      </c>
      <c r="L43" s="70">
        <v>100</v>
      </c>
      <c r="M43" s="51">
        <v>5</v>
      </c>
    </row>
    <row r="44" spans="1:13" s="7" customFormat="1" ht="33.75">
      <c r="A44" s="42" t="s">
        <v>154</v>
      </c>
      <c r="B44" s="69" t="s">
        <v>142</v>
      </c>
      <c r="C44" s="4"/>
      <c r="D44" s="4"/>
      <c r="E44" s="4"/>
      <c r="F44" s="69" t="s">
        <v>110</v>
      </c>
      <c r="G44" s="4"/>
      <c r="H44" s="69" t="s">
        <v>191</v>
      </c>
      <c r="I44" s="69" t="s">
        <v>194</v>
      </c>
      <c r="J44" s="70">
        <v>3.2</v>
      </c>
      <c r="K44" s="70">
        <v>3.2</v>
      </c>
      <c r="L44" s="70">
        <v>3.2</v>
      </c>
      <c r="M44" s="51">
        <v>5</v>
      </c>
    </row>
    <row r="45" spans="1:13" s="7" customFormat="1" ht="112.5">
      <c r="A45" s="42" t="s">
        <v>154</v>
      </c>
      <c r="B45" s="69" t="s">
        <v>142</v>
      </c>
      <c r="C45" s="4"/>
      <c r="D45" s="4"/>
      <c r="E45" s="4"/>
      <c r="F45" s="69" t="s">
        <v>110</v>
      </c>
      <c r="G45" s="4"/>
      <c r="H45" s="69" t="s">
        <v>192</v>
      </c>
      <c r="I45" s="69" t="s">
        <v>194</v>
      </c>
      <c r="J45" s="70">
        <v>100</v>
      </c>
      <c r="K45" s="70">
        <v>100</v>
      </c>
      <c r="L45" s="70">
        <v>100</v>
      </c>
      <c r="M45" s="51">
        <v>5</v>
      </c>
    </row>
    <row r="46" spans="1:13" s="7" customFormat="1" ht="67.5">
      <c r="A46" s="42" t="s">
        <v>154</v>
      </c>
      <c r="B46" s="69" t="s">
        <v>142</v>
      </c>
      <c r="C46" s="4"/>
      <c r="D46" s="4"/>
      <c r="E46" s="4"/>
      <c r="F46" s="69" t="s">
        <v>110</v>
      </c>
      <c r="G46" s="4"/>
      <c r="H46" s="69" t="s">
        <v>193</v>
      </c>
      <c r="I46" s="69" t="s">
        <v>194</v>
      </c>
      <c r="J46" s="70">
        <v>100</v>
      </c>
      <c r="K46" s="70">
        <v>100</v>
      </c>
      <c r="L46" s="70">
        <v>100</v>
      </c>
      <c r="M46" s="51">
        <v>5</v>
      </c>
    </row>
    <row r="47" spans="1:13" s="7" customFormat="1" ht="36" customHeight="1">
      <c r="A47" s="42" t="s">
        <v>153</v>
      </c>
      <c r="B47" s="30" t="s">
        <v>97</v>
      </c>
      <c r="C47" s="4"/>
      <c r="D47" s="4"/>
      <c r="E47" s="4"/>
      <c r="F47" s="69"/>
      <c r="G47" s="4"/>
      <c r="H47" s="4"/>
      <c r="I47" s="4"/>
      <c r="J47" s="4"/>
      <c r="K47" s="4"/>
      <c r="L47" s="68"/>
      <c r="M47" s="52"/>
    </row>
    <row r="48" spans="1:13" s="7" customFormat="1" ht="12.75">
      <c r="A48" s="40"/>
      <c r="B48" s="35"/>
      <c r="C48" s="4"/>
      <c r="D48" s="4"/>
      <c r="E48" s="4"/>
      <c r="F48" s="4"/>
      <c r="G48" s="4"/>
      <c r="H48" s="4"/>
      <c r="I48" s="4"/>
      <c r="J48" s="4"/>
      <c r="K48" s="4"/>
      <c r="L48" s="6"/>
      <c r="M48" s="4"/>
    </row>
    <row r="49" spans="1:13" s="7" customFormat="1" ht="12.75">
      <c r="A49" s="40"/>
      <c r="B49" s="35"/>
      <c r="C49" s="4"/>
      <c r="D49" s="4"/>
      <c r="E49" s="4"/>
      <c r="F49" s="4"/>
      <c r="G49" s="4"/>
      <c r="H49" s="4"/>
      <c r="I49" s="4"/>
      <c r="J49" s="4"/>
      <c r="K49" s="4"/>
      <c r="L49" s="6"/>
      <c r="M49" s="4"/>
    </row>
    <row r="50" spans="1:13" s="7" customFormat="1" ht="12.75">
      <c r="A50" s="40"/>
      <c r="B50" s="35"/>
      <c r="C50" s="4"/>
      <c r="D50" s="4"/>
      <c r="E50" s="4"/>
      <c r="F50" s="4"/>
      <c r="G50" s="4"/>
      <c r="H50" s="4"/>
      <c r="I50" s="4"/>
      <c r="J50" s="4"/>
      <c r="K50" s="4"/>
      <c r="L50" s="6"/>
      <c r="M50" s="4"/>
    </row>
    <row r="51" spans="1:13" s="7" customFormat="1" ht="12.75">
      <c r="A51" s="40"/>
      <c r="B51" s="35"/>
      <c r="C51" s="4"/>
      <c r="D51" s="4"/>
      <c r="E51" s="4"/>
      <c r="F51" s="4"/>
      <c r="G51" s="4"/>
      <c r="H51" s="4"/>
      <c r="I51" s="4"/>
      <c r="J51" s="4"/>
      <c r="K51" s="4"/>
      <c r="L51" s="6"/>
      <c r="M51" s="4"/>
    </row>
    <row r="52" spans="1:13" s="7" customFormat="1" ht="12.75">
      <c r="A52" s="40"/>
      <c r="B52" s="35"/>
      <c r="C52" s="4"/>
      <c r="D52" s="4"/>
      <c r="E52" s="4"/>
      <c r="F52" s="4"/>
      <c r="G52" s="4"/>
      <c r="H52" s="4"/>
      <c r="I52" s="4"/>
      <c r="J52" s="4"/>
      <c r="K52" s="4"/>
      <c r="L52" s="6"/>
      <c r="M52" s="4"/>
    </row>
    <row r="53" spans="1:13" s="7" customFormat="1" ht="12.75">
      <c r="A53" s="40"/>
      <c r="B53" s="35"/>
      <c r="C53" s="4"/>
      <c r="D53" s="4"/>
      <c r="E53" s="4"/>
      <c r="F53" s="4"/>
      <c r="G53" s="4"/>
      <c r="H53" s="4"/>
      <c r="I53" s="4"/>
      <c r="J53" s="4"/>
      <c r="K53" s="4"/>
      <c r="L53" s="6"/>
      <c r="M53" s="4"/>
    </row>
    <row r="54" spans="1:13" s="7" customFormat="1" ht="12.75">
      <c r="A54" s="40"/>
      <c r="B54" s="35"/>
      <c r="C54" s="4"/>
      <c r="D54" s="4"/>
      <c r="E54" s="4"/>
      <c r="F54" s="4"/>
      <c r="G54" s="4"/>
      <c r="H54" s="4"/>
      <c r="I54" s="4"/>
      <c r="J54" s="4"/>
      <c r="K54" s="4"/>
      <c r="L54" s="6"/>
      <c r="M54" s="4"/>
    </row>
    <row r="55" spans="1:13" s="7" customFormat="1" ht="12.75">
      <c r="A55" s="40"/>
      <c r="B55" s="35"/>
      <c r="C55" s="4"/>
      <c r="D55" s="4"/>
      <c r="E55" s="4"/>
      <c r="F55" s="4"/>
      <c r="G55" s="4"/>
      <c r="H55" s="4"/>
      <c r="I55" s="4"/>
      <c r="J55" s="4"/>
      <c r="K55" s="4"/>
      <c r="L55" s="6"/>
      <c r="M55" s="4"/>
    </row>
    <row r="56" spans="1:13" s="7" customFormat="1" ht="12.75">
      <c r="A56" s="40"/>
      <c r="B56" s="35"/>
      <c r="C56" s="4"/>
      <c r="D56" s="4"/>
      <c r="E56" s="4"/>
      <c r="F56" s="4"/>
      <c r="G56" s="4"/>
      <c r="H56" s="4"/>
      <c r="I56" s="4"/>
      <c r="J56" s="4"/>
      <c r="K56" s="4"/>
      <c r="L56" s="6"/>
      <c r="M56" s="4"/>
    </row>
    <row r="57" spans="1:13" s="7" customFormat="1" ht="12.75">
      <c r="A57" s="40"/>
      <c r="B57" s="35"/>
      <c r="C57" s="4"/>
      <c r="D57" s="4"/>
      <c r="E57" s="4"/>
      <c r="F57" s="4"/>
      <c r="G57" s="4"/>
      <c r="H57" s="4"/>
      <c r="I57" s="4"/>
      <c r="J57" s="4"/>
      <c r="K57" s="4"/>
      <c r="L57" s="6"/>
      <c r="M57" s="4"/>
    </row>
    <row r="58" spans="1:13" s="7" customFormat="1" ht="18.75" customHeight="1">
      <c r="A58" s="40"/>
      <c r="B58" s="4"/>
      <c r="C58" s="4"/>
      <c r="D58" s="4"/>
      <c r="E58" s="4"/>
      <c r="F58" s="4"/>
      <c r="G58" s="4"/>
      <c r="H58" s="4"/>
      <c r="I58" s="4"/>
      <c r="J58" s="4"/>
      <c r="K58" s="4"/>
      <c r="L58" s="6"/>
      <c r="M58" s="4"/>
    </row>
    <row r="59" spans="1:13" s="7" customFormat="1" ht="18.75" customHeight="1">
      <c r="A59" s="40"/>
      <c r="B59" s="4"/>
      <c r="C59" s="4"/>
      <c r="D59" s="4"/>
      <c r="E59" s="4"/>
      <c r="F59" s="4"/>
      <c r="G59" s="4"/>
      <c r="H59" s="4"/>
      <c r="I59" s="4"/>
      <c r="J59" s="4"/>
      <c r="K59" s="4"/>
      <c r="L59" s="6"/>
      <c r="M59" s="4"/>
    </row>
    <row r="60" spans="1:13" s="11" customFormat="1" ht="18.75" customHeight="1">
      <c r="A60" s="41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8"/>
    </row>
    <row r="61" spans="1:12" ht="12.7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</row>
    <row r="62" spans="1:12" ht="12.7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</row>
  </sheetData>
  <sheetProtection/>
  <mergeCells count="20">
    <mergeCell ref="A61:L61"/>
    <mergeCell ref="A62:L62"/>
    <mergeCell ref="E4:E5"/>
    <mergeCell ref="F4:F5"/>
    <mergeCell ref="G4:G5"/>
    <mergeCell ref="H4:H5"/>
    <mergeCell ref="J4:J5"/>
    <mergeCell ref="I4:I5"/>
    <mergeCell ref="M3:M5"/>
    <mergeCell ref="J3:L3"/>
    <mergeCell ref="C4:C5"/>
    <mergeCell ref="D4:D5"/>
    <mergeCell ref="K4:K5"/>
    <mergeCell ref="L4:L5"/>
    <mergeCell ref="A1:L1"/>
    <mergeCell ref="A3:A5"/>
    <mergeCell ref="B3:B5"/>
    <mergeCell ref="C3:E3"/>
    <mergeCell ref="F3:G3"/>
    <mergeCell ref="H3:I3"/>
  </mergeCells>
  <printOptions/>
  <pageMargins left="0.3761029411764706" right="0.7086614173228347" top="1.1811023622047245" bottom="0.35433070866141736" header="0.5905511811023623" footer="0.31496062992125984"/>
  <pageSetup firstPageNumber="11" useFirstPageNumber="1" fitToHeight="0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view="pageBreakPreview" zoomScaleNormal="70" zoomScaleSheetLayoutView="100" zoomScalePageLayoutView="115" workbookViewId="0" topLeftCell="B1">
      <selection activeCell="J99" sqref="J99"/>
    </sheetView>
  </sheetViews>
  <sheetFormatPr defaultColWidth="9.140625" defaultRowHeight="15"/>
  <cols>
    <col min="1" max="1" width="6.28125" style="103" bestFit="1" customWidth="1"/>
    <col min="2" max="2" width="54.421875" style="55" customWidth="1"/>
    <col min="3" max="3" width="17.00390625" style="55" customWidth="1"/>
    <col min="4" max="4" width="12.7109375" style="103" customWidth="1"/>
    <col min="5" max="5" width="13.57421875" style="94" customWidth="1"/>
    <col min="6" max="6" width="14.7109375" style="94" customWidth="1"/>
    <col min="7" max="7" width="15.7109375" style="55" customWidth="1"/>
    <col min="8" max="241" width="9.140625" style="53" customWidth="1"/>
    <col min="242" max="242" width="9.7109375" style="53" customWidth="1"/>
    <col min="243" max="243" width="32.7109375" style="53" customWidth="1"/>
    <col min="244" max="249" width="31.00390625" style="53" customWidth="1"/>
    <col min="250" max="250" width="38.421875" style="53" customWidth="1"/>
    <col min="251" max="254" width="20.7109375" style="53" customWidth="1"/>
    <col min="255" max="255" width="29.140625" style="53" customWidth="1"/>
    <col min="256" max="16384" width="9.140625" style="53" customWidth="1"/>
  </cols>
  <sheetData>
    <row r="1" spans="1:7" ht="26.25" customHeight="1">
      <c r="A1" s="161" t="s">
        <v>21</v>
      </c>
      <c r="B1" s="161"/>
      <c r="C1" s="161"/>
      <c r="D1" s="161"/>
      <c r="E1" s="161"/>
      <c r="F1" s="161"/>
      <c r="G1" s="93"/>
    </row>
    <row r="2" spans="1:7" s="55" customFormat="1" ht="26.25" customHeight="1">
      <c r="A2" s="94"/>
      <c r="B2" s="106"/>
      <c r="C2" s="106"/>
      <c r="D2" s="94"/>
      <c r="E2" s="94"/>
      <c r="F2" s="94"/>
      <c r="G2" s="106"/>
    </row>
    <row r="3" spans="1:7" s="54" customFormat="1" ht="12.75">
      <c r="A3" s="162" t="s">
        <v>6</v>
      </c>
      <c r="B3" s="160" t="s">
        <v>88</v>
      </c>
      <c r="C3" s="160" t="s">
        <v>7</v>
      </c>
      <c r="D3" s="162" t="s">
        <v>89</v>
      </c>
      <c r="E3" s="162"/>
      <c r="F3" s="162"/>
      <c r="G3" s="160" t="s">
        <v>69</v>
      </c>
    </row>
    <row r="4" spans="1:7" s="54" customFormat="1" ht="12.75">
      <c r="A4" s="162"/>
      <c r="B4" s="160"/>
      <c r="C4" s="160"/>
      <c r="D4" s="162"/>
      <c r="E4" s="162"/>
      <c r="F4" s="162"/>
      <c r="G4" s="160"/>
    </row>
    <row r="5" spans="1:7" s="54" customFormat="1" ht="82.5" customHeight="1">
      <c r="A5" s="162"/>
      <c r="B5" s="160"/>
      <c r="C5" s="160"/>
      <c r="D5" s="115" t="s">
        <v>279</v>
      </c>
      <c r="E5" s="115" t="s">
        <v>280</v>
      </c>
      <c r="F5" s="115" t="s">
        <v>281</v>
      </c>
      <c r="G5" s="160"/>
    </row>
    <row r="6" spans="1:7" s="54" customFormat="1" ht="12.75">
      <c r="A6" s="73">
        <v>1</v>
      </c>
      <c r="B6" s="58">
        <v>2</v>
      </c>
      <c r="C6" s="58">
        <v>3</v>
      </c>
      <c r="D6" s="59">
        <v>4</v>
      </c>
      <c r="E6" s="59">
        <v>5</v>
      </c>
      <c r="F6" s="59">
        <v>6</v>
      </c>
      <c r="G6" s="58">
        <v>7</v>
      </c>
    </row>
    <row r="7" spans="1:7" s="54" customFormat="1" ht="25.5">
      <c r="A7" s="73">
        <v>1</v>
      </c>
      <c r="B7" s="74" t="s">
        <v>79</v>
      </c>
      <c r="C7" s="58" t="s">
        <v>8</v>
      </c>
      <c r="D7" s="60">
        <f>D10+D21+D32+D43+D54+D65+D76</f>
        <v>25916740.490000002</v>
      </c>
      <c r="E7" s="60">
        <f>E10+E21+E32+E43+E54+E65+E76</f>
        <v>24610845.779999997</v>
      </c>
      <c r="F7" s="60">
        <f>F10+F21+F32+F43+F54+F65+F76</f>
        <v>24610845.779999997</v>
      </c>
      <c r="G7" s="58" t="s">
        <v>37</v>
      </c>
    </row>
    <row r="8" spans="1:7" s="54" customFormat="1" ht="127.5" customHeight="1">
      <c r="A8" s="95" t="s">
        <v>9</v>
      </c>
      <c r="B8" s="96" t="str">
        <f>'Часть I объем'!A9</f>
        <v>
32001000000000000002100</v>
      </c>
      <c r="C8" s="59"/>
      <c r="D8" s="60"/>
      <c r="E8" s="60"/>
      <c r="F8" s="60"/>
      <c r="G8" s="59"/>
    </row>
    <row r="9" spans="1:7" s="54" customFormat="1" ht="25.5">
      <c r="A9" s="95" t="s">
        <v>27</v>
      </c>
      <c r="B9" s="117" t="s">
        <v>97</v>
      </c>
      <c r="C9" s="59"/>
      <c r="D9" s="60"/>
      <c r="E9" s="60"/>
      <c r="F9" s="60"/>
      <c r="G9" s="59"/>
    </row>
    <row r="10" spans="1:7" s="55" customFormat="1" ht="25.5">
      <c r="A10" s="95" t="s">
        <v>28</v>
      </c>
      <c r="B10" s="97" t="s">
        <v>80</v>
      </c>
      <c r="C10" s="116" t="s">
        <v>8</v>
      </c>
      <c r="D10" s="89">
        <f>(D11*D16)-D18*D17</f>
        <v>178126</v>
      </c>
      <c r="E10" s="89">
        <f>(E11*E16)-E18*E17</f>
        <v>169956</v>
      </c>
      <c r="F10" s="89">
        <f>(F11*F16)-F18*F17</f>
        <v>169956</v>
      </c>
      <c r="G10" s="116" t="s">
        <v>49</v>
      </c>
    </row>
    <row r="11" spans="1:7" s="55" customFormat="1" ht="25.5">
      <c r="A11" s="95" t="s">
        <v>29</v>
      </c>
      <c r="B11" s="97" t="s">
        <v>81</v>
      </c>
      <c r="C11" s="116" t="s">
        <v>26</v>
      </c>
      <c r="D11" s="88">
        <f>ROUND((D12*(D13/100*D14/100*D15/100)),2)</f>
        <v>890.63</v>
      </c>
      <c r="E11" s="88">
        <f>ROUND((E12*(E13/100*E14/100*E15/100)),2)</f>
        <v>849.78</v>
      </c>
      <c r="F11" s="88">
        <f>ROUND((F12*(F13/100*F14/100*F15/100)),2)</f>
        <v>849.78</v>
      </c>
      <c r="G11" s="116" t="s">
        <v>50</v>
      </c>
    </row>
    <row r="12" spans="1:7" s="55" customFormat="1" ht="25.5">
      <c r="A12" s="95" t="s">
        <v>30</v>
      </c>
      <c r="B12" s="97" t="s">
        <v>82</v>
      </c>
      <c r="C12" s="116" t="s">
        <v>8</v>
      </c>
      <c r="D12" s="118">
        <v>849.78</v>
      </c>
      <c r="E12" s="118">
        <v>849.78</v>
      </c>
      <c r="F12" s="118">
        <v>849.78</v>
      </c>
      <c r="G12" s="116"/>
    </row>
    <row r="13" spans="1:7" s="55" customFormat="1" ht="15.75" customHeight="1">
      <c r="A13" s="95" t="s">
        <v>31</v>
      </c>
      <c r="B13" s="97" t="s">
        <v>60</v>
      </c>
      <c r="C13" s="116" t="s">
        <v>12</v>
      </c>
      <c r="D13" s="89">
        <v>100</v>
      </c>
      <c r="E13" s="89">
        <v>100</v>
      </c>
      <c r="F13" s="89">
        <v>100</v>
      </c>
      <c r="G13" s="116"/>
    </row>
    <row r="14" spans="1:7" s="55" customFormat="1" ht="17.25" customHeight="1">
      <c r="A14" s="95" t="s">
        <v>32</v>
      </c>
      <c r="B14" s="97" t="s">
        <v>58</v>
      </c>
      <c r="C14" s="116" t="s">
        <v>12</v>
      </c>
      <c r="D14" s="123">
        <v>104.3496205988</v>
      </c>
      <c r="E14" s="89">
        <v>100</v>
      </c>
      <c r="F14" s="89">
        <v>100</v>
      </c>
      <c r="G14" s="116"/>
    </row>
    <row r="15" spans="1:7" s="55" customFormat="1" ht="12.75">
      <c r="A15" s="95" t="s">
        <v>33</v>
      </c>
      <c r="B15" s="97" t="s">
        <v>59</v>
      </c>
      <c r="C15" s="116" t="s">
        <v>12</v>
      </c>
      <c r="D15" s="123">
        <v>100.4384356637</v>
      </c>
      <c r="E15" s="90">
        <v>100</v>
      </c>
      <c r="F15" s="90">
        <v>100</v>
      </c>
      <c r="G15" s="116"/>
    </row>
    <row r="16" spans="1:7" s="55" customFormat="1" ht="38.25">
      <c r="A16" s="95" t="s">
        <v>34</v>
      </c>
      <c r="B16" s="97" t="s">
        <v>76</v>
      </c>
      <c r="C16" s="116" t="s">
        <v>57</v>
      </c>
      <c r="D16" s="100">
        <v>200</v>
      </c>
      <c r="E16" s="100">
        <v>200</v>
      </c>
      <c r="F16" s="100">
        <v>200</v>
      </c>
      <c r="G16" s="116"/>
    </row>
    <row r="17" spans="1:7" s="55" customFormat="1" ht="38.25">
      <c r="A17" s="95" t="s">
        <v>35</v>
      </c>
      <c r="B17" s="97" t="s">
        <v>75</v>
      </c>
      <c r="C17" s="116" t="s">
        <v>8</v>
      </c>
      <c r="D17" s="89"/>
      <c r="E17" s="89"/>
      <c r="F17" s="89"/>
      <c r="G17" s="116"/>
    </row>
    <row r="18" spans="1:7" s="55" customFormat="1" ht="38.25">
      <c r="A18" s="95" t="s">
        <v>36</v>
      </c>
      <c r="B18" s="97" t="s">
        <v>77</v>
      </c>
      <c r="C18" s="116" t="s">
        <v>57</v>
      </c>
      <c r="D18" s="89"/>
      <c r="E18" s="89"/>
      <c r="F18" s="89"/>
      <c r="G18" s="116"/>
    </row>
    <row r="19" spans="1:7" s="55" customFormat="1" ht="38.25">
      <c r="A19" s="95" t="s">
        <v>207</v>
      </c>
      <c r="B19" s="96" t="str">
        <f>'Часть I объем'!A11</f>
        <v>32002000200000000009100 
</v>
      </c>
      <c r="C19" s="116"/>
      <c r="D19" s="89"/>
      <c r="E19" s="89"/>
      <c r="F19" s="89"/>
      <c r="G19" s="116"/>
    </row>
    <row r="20" spans="1:7" s="55" customFormat="1" ht="38.25">
      <c r="A20" s="95" t="s">
        <v>208</v>
      </c>
      <c r="B20" s="119" t="s">
        <v>99</v>
      </c>
      <c r="C20" s="116"/>
      <c r="D20" s="89"/>
      <c r="E20" s="89"/>
      <c r="F20" s="89"/>
      <c r="G20" s="116"/>
    </row>
    <row r="21" spans="1:7" s="55" customFormat="1" ht="25.5">
      <c r="A21" s="95" t="s">
        <v>225</v>
      </c>
      <c r="B21" s="97" t="s">
        <v>80</v>
      </c>
      <c r="C21" s="116" t="s">
        <v>8</v>
      </c>
      <c r="D21" s="126">
        <f>D22*D27</f>
        <v>17553893.94</v>
      </c>
      <c r="E21" s="89">
        <f>E22*E27</f>
        <v>16631557.799999999</v>
      </c>
      <c r="F21" s="89">
        <f>F22*F27</f>
        <v>16631557.799999999</v>
      </c>
      <c r="G21" s="116" t="s">
        <v>51</v>
      </c>
    </row>
    <row r="22" spans="1:7" s="55" customFormat="1" ht="25.5">
      <c r="A22" s="95" t="s">
        <v>209</v>
      </c>
      <c r="B22" s="97" t="s">
        <v>81</v>
      </c>
      <c r="C22" s="116" t="s">
        <v>8</v>
      </c>
      <c r="D22" s="125">
        <f>ROUND((D23*(D24/100*D25/100*D26/100)),2)</f>
        <v>265968.09</v>
      </c>
      <c r="E22" s="88">
        <f>ROUND((E23*(E24/100*E25/100*E26/100)),2)</f>
        <v>251993.3</v>
      </c>
      <c r="F22" s="88">
        <f>ROUND((F23*(F24/100*F25/100*F26/100)),2)</f>
        <v>251993.3</v>
      </c>
      <c r="G22" s="116" t="s">
        <v>52</v>
      </c>
    </row>
    <row r="23" spans="1:7" s="55" customFormat="1" ht="25.5">
      <c r="A23" s="95" t="s">
        <v>210</v>
      </c>
      <c r="B23" s="97" t="s">
        <v>82</v>
      </c>
      <c r="C23" s="116" t="s">
        <v>8</v>
      </c>
      <c r="D23" s="129">
        <v>251993.3</v>
      </c>
      <c r="E23" s="120">
        <v>251993.3</v>
      </c>
      <c r="F23" s="120">
        <v>251993.3</v>
      </c>
      <c r="G23" s="116"/>
    </row>
    <row r="24" spans="1:7" s="55" customFormat="1" ht="12.75">
      <c r="A24" s="95" t="s">
        <v>211</v>
      </c>
      <c r="B24" s="97" t="s">
        <v>60</v>
      </c>
      <c r="C24" s="116" t="s">
        <v>12</v>
      </c>
      <c r="D24" s="130">
        <v>100</v>
      </c>
      <c r="E24" s="91">
        <v>100</v>
      </c>
      <c r="F24" s="91">
        <v>100</v>
      </c>
      <c r="G24" s="116"/>
    </row>
    <row r="25" spans="1:7" s="55" customFormat="1" ht="12.75">
      <c r="A25" s="95" t="s">
        <v>212</v>
      </c>
      <c r="B25" s="97" t="s">
        <v>58</v>
      </c>
      <c r="C25" s="116" t="s">
        <v>12</v>
      </c>
      <c r="D25" s="127">
        <v>104.3498715945</v>
      </c>
      <c r="E25" s="91">
        <v>100</v>
      </c>
      <c r="F25" s="91">
        <v>100</v>
      </c>
      <c r="G25" s="116"/>
    </row>
    <row r="26" spans="1:7" s="55" customFormat="1" ht="12.75">
      <c r="A26" s="95" t="s">
        <v>213</v>
      </c>
      <c r="B26" s="97" t="s">
        <v>59</v>
      </c>
      <c r="C26" s="116" t="s">
        <v>12</v>
      </c>
      <c r="D26" s="127">
        <v>101.1459788304</v>
      </c>
      <c r="E26" s="91">
        <v>100</v>
      </c>
      <c r="F26" s="91">
        <v>100</v>
      </c>
      <c r="G26" s="116"/>
    </row>
    <row r="27" spans="1:7" s="55" customFormat="1" ht="38.25">
      <c r="A27" s="95" t="s">
        <v>214</v>
      </c>
      <c r="B27" s="97" t="s">
        <v>76</v>
      </c>
      <c r="C27" s="116" t="s">
        <v>57</v>
      </c>
      <c r="D27" s="128">
        <v>66</v>
      </c>
      <c r="E27" s="100">
        <v>66</v>
      </c>
      <c r="F27" s="100">
        <v>66</v>
      </c>
      <c r="G27" s="116"/>
    </row>
    <row r="28" spans="1:7" s="55" customFormat="1" ht="38.25">
      <c r="A28" s="95" t="s">
        <v>215</v>
      </c>
      <c r="B28" s="97" t="s">
        <v>75</v>
      </c>
      <c r="C28" s="116" t="s">
        <v>8</v>
      </c>
      <c r="D28" s="89"/>
      <c r="E28" s="89"/>
      <c r="F28" s="89"/>
      <c r="G28" s="116"/>
    </row>
    <row r="29" spans="1:7" s="55" customFormat="1" ht="38.25">
      <c r="A29" s="95" t="s">
        <v>216</v>
      </c>
      <c r="B29" s="98" t="s">
        <v>77</v>
      </c>
      <c r="C29" s="116" t="s">
        <v>57</v>
      </c>
      <c r="D29" s="89"/>
      <c r="E29" s="89"/>
      <c r="F29" s="89"/>
      <c r="G29" s="116"/>
    </row>
    <row r="30" spans="1:7" s="55" customFormat="1" ht="38.25">
      <c r="A30" s="95" t="s">
        <v>218</v>
      </c>
      <c r="B30" s="96" t="str">
        <f>'Часть I объем'!A16</f>
        <v>
32003000000000001009100</v>
      </c>
      <c r="C30" s="116"/>
      <c r="D30" s="89"/>
      <c r="E30" s="89"/>
      <c r="F30" s="89"/>
      <c r="G30" s="116"/>
    </row>
    <row r="31" spans="1:7" s="55" customFormat="1" ht="38.25">
      <c r="A31" s="95" t="s">
        <v>217</v>
      </c>
      <c r="B31" s="121" t="s">
        <v>125</v>
      </c>
      <c r="C31" s="116"/>
      <c r="D31" s="89"/>
      <c r="E31" s="89"/>
      <c r="F31" s="89"/>
      <c r="G31" s="116"/>
    </row>
    <row r="32" spans="1:7" s="55" customFormat="1" ht="25.5">
      <c r="A32" s="95" t="s">
        <v>226</v>
      </c>
      <c r="B32" s="97" t="s">
        <v>80</v>
      </c>
      <c r="C32" s="116" t="s">
        <v>8</v>
      </c>
      <c r="D32" s="124">
        <f>D33*D38</f>
        <v>181885.94999999998</v>
      </c>
      <c r="E32" s="99">
        <f>E33*E38</f>
        <v>173543.4</v>
      </c>
      <c r="F32" s="99">
        <f>F33*F38</f>
        <v>173543.4</v>
      </c>
      <c r="G32" s="116"/>
    </row>
    <row r="33" spans="1:7" s="55" customFormat="1" ht="25.5">
      <c r="A33" s="95" t="s">
        <v>219</v>
      </c>
      <c r="B33" s="97" t="s">
        <v>81</v>
      </c>
      <c r="C33" s="116" t="s">
        <v>8</v>
      </c>
      <c r="D33" s="125">
        <f>ROUND((D34*(D35/100*D36/100*D37/100)),2)</f>
        <v>4041.91</v>
      </c>
      <c r="E33" s="88">
        <f>ROUND((E34*(E35/100*E36/100*E37/100)),2)</f>
        <v>3856.52</v>
      </c>
      <c r="F33" s="88">
        <f>ROUND((F34*(F35/100*F36/100*F37/100)),2)</f>
        <v>3856.52</v>
      </c>
      <c r="G33" s="116"/>
    </row>
    <row r="34" spans="1:7" s="55" customFormat="1" ht="25.5">
      <c r="A34" s="95" t="s">
        <v>220</v>
      </c>
      <c r="B34" s="97" t="s">
        <v>82</v>
      </c>
      <c r="C34" s="116" t="s">
        <v>8</v>
      </c>
      <c r="D34" s="126">
        <v>7756.75</v>
      </c>
      <c r="E34" s="89">
        <v>7756.75</v>
      </c>
      <c r="F34" s="89">
        <v>7756.75</v>
      </c>
      <c r="G34" s="116"/>
    </row>
    <row r="35" spans="1:7" s="55" customFormat="1" ht="12.75">
      <c r="A35" s="95" t="s">
        <v>221</v>
      </c>
      <c r="B35" s="97" t="s">
        <v>60</v>
      </c>
      <c r="C35" s="116" t="s">
        <v>12</v>
      </c>
      <c r="D35" s="126">
        <v>100</v>
      </c>
      <c r="E35" s="89">
        <v>100</v>
      </c>
      <c r="F35" s="89">
        <v>100</v>
      </c>
      <c r="G35" s="116"/>
    </row>
    <row r="36" spans="1:7" s="55" customFormat="1" ht="12.75">
      <c r="A36" s="95" t="s">
        <v>222</v>
      </c>
      <c r="B36" s="97" t="s">
        <v>58</v>
      </c>
      <c r="C36" s="116" t="s">
        <v>12</v>
      </c>
      <c r="D36" s="127">
        <v>60.478982431</v>
      </c>
      <c r="E36" s="114">
        <v>57.9579689166</v>
      </c>
      <c r="F36" s="114">
        <v>57.9579689166</v>
      </c>
      <c r="G36" s="116"/>
    </row>
    <row r="37" spans="1:7" s="55" customFormat="1" ht="12.75">
      <c r="A37" s="95" t="s">
        <v>223</v>
      </c>
      <c r="B37" s="97" t="s">
        <v>59</v>
      </c>
      <c r="C37" s="116" t="s">
        <v>12</v>
      </c>
      <c r="D37" s="127">
        <v>86.1593411178</v>
      </c>
      <c r="E37" s="89">
        <v>85.7832776555</v>
      </c>
      <c r="F37" s="89">
        <v>85.7832776555</v>
      </c>
      <c r="G37" s="116"/>
    </row>
    <row r="38" spans="1:7" s="55" customFormat="1" ht="38.25">
      <c r="A38" s="95" t="s">
        <v>227</v>
      </c>
      <c r="B38" s="97" t="s">
        <v>76</v>
      </c>
      <c r="C38" s="116" t="s">
        <v>57</v>
      </c>
      <c r="D38" s="128">
        <v>45</v>
      </c>
      <c r="E38" s="100">
        <v>45</v>
      </c>
      <c r="F38" s="100">
        <v>45</v>
      </c>
      <c r="G38" s="116"/>
    </row>
    <row r="39" spans="1:7" s="55" customFormat="1" ht="38.25">
      <c r="A39" s="95" t="s">
        <v>228</v>
      </c>
      <c r="B39" s="97" t="s">
        <v>75</v>
      </c>
      <c r="C39" s="116" t="s">
        <v>8</v>
      </c>
      <c r="D39" s="89"/>
      <c r="E39" s="89"/>
      <c r="F39" s="89"/>
      <c r="G39" s="116"/>
    </row>
    <row r="40" spans="1:7" s="55" customFormat="1" ht="38.25">
      <c r="A40" s="95" t="s">
        <v>229</v>
      </c>
      <c r="B40" s="98" t="s">
        <v>77</v>
      </c>
      <c r="C40" s="116" t="s">
        <v>57</v>
      </c>
      <c r="D40" s="89"/>
      <c r="E40" s="89"/>
      <c r="F40" s="89"/>
      <c r="G40" s="116"/>
    </row>
    <row r="41" spans="1:7" s="55" customFormat="1" ht="48" customHeight="1">
      <c r="A41" s="95" t="s">
        <v>230</v>
      </c>
      <c r="B41" s="101" t="str">
        <f>'Часть I объем'!A23</f>
        <v>
32004000000000001008100</v>
      </c>
      <c r="C41" s="116"/>
      <c r="D41" s="89"/>
      <c r="E41" s="89"/>
      <c r="F41" s="89"/>
      <c r="G41" s="116"/>
    </row>
    <row r="42" spans="1:7" s="55" customFormat="1" ht="16.5" customHeight="1">
      <c r="A42" s="95" t="s">
        <v>231</v>
      </c>
      <c r="B42" s="122" t="s">
        <v>224</v>
      </c>
      <c r="C42" s="116"/>
      <c r="D42" s="89"/>
      <c r="E42" s="89"/>
      <c r="F42" s="89"/>
      <c r="G42" s="116"/>
    </row>
    <row r="43" spans="1:7" s="55" customFormat="1" ht="25.5">
      <c r="A43" s="95" t="s">
        <v>232</v>
      </c>
      <c r="B43" s="97" t="s">
        <v>80</v>
      </c>
      <c r="C43" s="116" t="s">
        <v>8</v>
      </c>
      <c r="D43" s="126">
        <f>D44*D49</f>
        <v>4230468</v>
      </c>
      <c r="E43" s="89">
        <f>E44*E49</f>
        <v>4036429.98</v>
      </c>
      <c r="F43" s="89">
        <f>F44*F49</f>
        <v>4036429.98</v>
      </c>
      <c r="G43" s="116" t="s">
        <v>51</v>
      </c>
    </row>
    <row r="44" spans="1:7" s="55" customFormat="1" ht="25.5">
      <c r="A44" s="95" t="s">
        <v>233</v>
      </c>
      <c r="B44" s="97" t="s">
        <v>81</v>
      </c>
      <c r="C44" s="116" t="s">
        <v>8</v>
      </c>
      <c r="D44" s="125">
        <f>ROUND((D45*(D46/100*D47/100*D48/100)),2)</f>
        <v>64098</v>
      </c>
      <c r="E44" s="88">
        <f>ROUND((E45*(E46/100*E47/100*E48/100)),2)</f>
        <v>61158.03</v>
      </c>
      <c r="F44" s="88">
        <f>ROUND((F45*(F46/100*F47/100*F48/100)),2)</f>
        <v>61158.03</v>
      </c>
      <c r="G44" s="116" t="s">
        <v>52</v>
      </c>
    </row>
    <row r="45" spans="1:7" s="55" customFormat="1" ht="25.5">
      <c r="A45" s="95" t="s">
        <v>234</v>
      </c>
      <c r="B45" s="97" t="s">
        <v>82</v>
      </c>
      <c r="C45" s="116" t="s">
        <v>8</v>
      </c>
      <c r="D45" s="131">
        <v>61158.03</v>
      </c>
      <c r="E45" s="118">
        <v>61158.03</v>
      </c>
      <c r="F45" s="118">
        <v>61158.03</v>
      </c>
      <c r="G45" s="116"/>
    </row>
    <row r="46" spans="1:7" s="55" customFormat="1" ht="12.75">
      <c r="A46" s="95" t="s">
        <v>235</v>
      </c>
      <c r="B46" s="97" t="s">
        <v>60</v>
      </c>
      <c r="C46" s="116" t="s">
        <v>12</v>
      </c>
      <c r="D46" s="126">
        <v>100</v>
      </c>
      <c r="E46" s="89">
        <v>100</v>
      </c>
      <c r="F46" s="89">
        <v>100</v>
      </c>
      <c r="G46" s="116"/>
    </row>
    <row r="47" spans="1:7" s="55" customFormat="1" ht="12.75">
      <c r="A47" s="95" t="s">
        <v>236</v>
      </c>
      <c r="B47" s="97" t="s">
        <v>58</v>
      </c>
      <c r="C47" s="116" t="s">
        <v>12</v>
      </c>
      <c r="D47" s="127">
        <v>104.3498505927</v>
      </c>
      <c r="E47" s="92">
        <v>100</v>
      </c>
      <c r="F47" s="92">
        <v>100</v>
      </c>
      <c r="G47" s="116"/>
    </row>
    <row r="48" spans="1:7" s="55" customFormat="1" ht="12.75">
      <c r="A48" s="95" t="s">
        <v>237</v>
      </c>
      <c r="B48" s="97" t="s">
        <v>59</v>
      </c>
      <c r="C48" s="116" t="s">
        <v>12</v>
      </c>
      <c r="D48" s="127">
        <v>100.4382551916</v>
      </c>
      <c r="E48" s="92">
        <v>100</v>
      </c>
      <c r="F48" s="92">
        <v>100</v>
      </c>
      <c r="G48" s="116"/>
    </row>
    <row r="49" spans="1:7" s="55" customFormat="1" ht="38.25">
      <c r="A49" s="95" t="s">
        <v>238</v>
      </c>
      <c r="B49" s="97" t="s">
        <v>76</v>
      </c>
      <c r="C49" s="116" t="s">
        <v>57</v>
      </c>
      <c r="D49" s="128">
        <v>66</v>
      </c>
      <c r="E49" s="100">
        <v>66</v>
      </c>
      <c r="F49" s="100">
        <v>66</v>
      </c>
      <c r="G49" s="116"/>
    </row>
    <row r="50" spans="1:7" s="55" customFormat="1" ht="38.25">
      <c r="A50" s="95" t="s">
        <v>239</v>
      </c>
      <c r="B50" s="97" t="s">
        <v>75</v>
      </c>
      <c r="C50" s="116" t="s">
        <v>8</v>
      </c>
      <c r="D50" s="89">
        <v>0</v>
      </c>
      <c r="E50" s="89">
        <v>0</v>
      </c>
      <c r="F50" s="89">
        <v>0</v>
      </c>
      <c r="G50" s="116"/>
    </row>
    <row r="51" spans="1:7" s="55" customFormat="1" ht="38.25">
      <c r="A51" s="95" t="s">
        <v>240</v>
      </c>
      <c r="B51" s="98" t="s">
        <v>77</v>
      </c>
      <c r="C51" s="116" t="s">
        <v>57</v>
      </c>
      <c r="D51" s="89">
        <v>0</v>
      </c>
      <c r="E51" s="89">
        <v>0</v>
      </c>
      <c r="F51" s="89">
        <v>0</v>
      </c>
      <c r="G51" s="116"/>
    </row>
    <row r="52" spans="1:7" s="55" customFormat="1" ht="12.75">
      <c r="A52" s="95" t="s">
        <v>241</v>
      </c>
      <c r="B52" s="101" t="str">
        <f>'Часть I объем'!A26</f>
        <v>32005000000000001007100</v>
      </c>
      <c r="C52" s="116"/>
      <c r="D52" s="89"/>
      <c r="E52" s="89"/>
      <c r="F52" s="89"/>
      <c r="G52" s="116"/>
    </row>
    <row r="53" spans="1:7" s="55" customFormat="1" ht="51">
      <c r="A53" s="95" t="s">
        <v>242</v>
      </c>
      <c r="B53" s="121" t="s">
        <v>133</v>
      </c>
      <c r="C53" s="116"/>
      <c r="D53" s="89"/>
      <c r="E53" s="89"/>
      <c r="F53" s="89"/>
      <c r="G53" s="116"/>
    </row>
    <row r="54" spans="1:7" s="55" customFormat="1" ht="25.5">
      <c r="A54" s="95" t="s">
        <v>243</v>
      </c>
      <c r="B54" s="97" t="s">
        <v>80</v>
      </c>
      <c r="C54" s="116" t="s">
        <v>8</v>
      </c>
      <c r="D54" s="126">
        <f>D55*D60</f>
        <v>1349852</v>
      </c>
      <c r="E54" s="89">
        <f>E55*E60</f>
        <v>1287944</v>
      </c>
      <c r="F54" s="89">
        <f>F55*F60</f>
        <v>1287944</v>
      </c>
      <c r="G54" s="116" t="s">
        <v>51</v>
      </c>
    </row>
    <row r="55" spans="1:7" s="55" customFormat="1" ht="25.5">
      <c r="A55" s="95" t="s">
        <v>244</v>
      </c>
      <c r="B55" s="97" t="s">
        <v>81</v>
      </c>
      <c r="C55" s="116" t="s">
        <v>8</v>
      </c>
      <c r="D55" s="125">
        <f>ROUND((D56*(D57/100*D58/100*D59/100)),2)</f>
        <v>482.09</v>
      </c>
      <c r="E55" s="88">
        <f>ROUND((E56*(E57/100*E58/100*E59/100)),2)</f>
        <v>459.98</v>
      </c>
      <c r="F55" s="88">
        <f>ROUND((F56*(F57/100*F58/100*F59/100)),2)</f>
        <v>459.98</v>
      </c>
      <c r="G55" s="116" t="s">
        <v>52</v>
      </c>
    </row>
    <row r="56" spans="1:7" s="55" customFormat="1" ht="25.5">
      <c r="A56" s="95" t="s">
        <v>245</v>
      </c>
      <c r="B56" s="97" t="s">
        <v>82</v>
      </c>
      <c r="C56" s="116" t="s">
        <v>8</v>
      </c>
      <c r="D56" s="126">
        <v>459.98</v>
      </c>
      <c r="E56" s="89">
        <v>459.98</v>
      </c>
      <c r="F56" s="89">
        <v>459.98</v>
      </c>
      <c r="G56" s="116"/>
    </row>
    <row r="57" spans="1:7" s="55" customFormat="1" ht="12.75">
      <c r="A57" s="95" t="s">
        <v>246</v>
      </c>
      <c r="B57" s="97" t="s">
        <v>60</v>
      </c>
      <c r="C57" s="116" t="s">
        <v>12</v>
      </c>
      <c r="D57" s="126">
        <v>100</v>
      </c>
      <c r="E57" s="89">
        <v>100</v>
      </c>
      <c r="F57" s="89">
        <v>100</v>
      </c>
      <c r="G57" s="116"/>
    </row>
    <row r="58" spans="1:7" s="55" customFormat="1" ht="12.75">
      <c r="A58" s="95" t="s">
        <v>247</v>
      </c>
      <c r="B58" s="97" t="s">
        <v>58</v>
      </c>
      <c r="C58" s="116" t="s">
        <v>12</v>
      </c>
      <c r="D58" s="127">
        <v>104.617276942</v>
      </c>
      <c r="E58" s="92">
        <v>100</v>
      </c>
      <c r="F58" s="92">
        <v>100</v>
      </c>
      <c r="G58" s="116"/>
    </row>
    <row r="59" spans="1:7" s="55" customFormat="1" ht="12.75">
      <c r="A59" s="95" t="s">
        <v>248</v>
      </c>
      <c r="B59" s="97" t="s">
        <v>59</v>
      </c>
      <c r="C59" s="116" t="s">
        <v>12</v>
      </c>
      <c r="D59" s="127">
        <v>100.1810922545</v>
      </c>
      <c r="E59" s="92">
        <v>100</v>
      </c>
      <c r="F59" s="92">
        <v>100</v>
      </c>
      <c r="G59" s="116"/>
    </row>
    <row r="60" spans="1:7" s="55" customFormat="1" ht="38.25">
      <c r="A60" s="95" t="s">
        <v>249</v>
      </c>
      <c r="B60" s="97" t="s">
        <v>76</v>
      </c>
      <c r="C60" s="116" t="s">
        <v>57</v>
      </c>
      <c r="D60" s="100">
        <v>2800</v>
      </c>
      <c r="E60" s="100">
        <v>2800</v>
      </c>
      <c r="F60" s="100">
        <v>2800</v>
      </c>
      <c r="G60" s="116"/>
    </row>
    <row r="61" spans="1:7" s="55" customFormat="1" ht="38.25">
      <c r="A61" s="95" t="s">
        <v>250</v>
      </c>
      <c r="B61" s="97" t="s">
        <v>75</v>
      </c>
      <c r="C61" s="116" t="s">
        <v>8</v>
      </c>
      <c r="D61" s="89">
        <v>0</v>
      </c>
      <c r="E61" s="89">
        <v>0</v>
      </c>
      <c r="F61" s="89">
        <v>0</v>
      </c>
      <c r="G61" s="116"/>
    </row>
    <row r="62" spans="1:7" s="55" customFormat="1" ht="38.25">
      <c r="A62" s="95" t="s">
        <v>251</v>
      </c>
      <c r="B62" s="98" t="s">
        <v>77</v>
      </c>
      <c r="C62" s="116" t="s">
        <v>57</v>
      </c>
      <c r="D62" s="89">
        <v>0</v>
      </c>
      <c r="E62" s="89">
        <v>0</v>
      </c>
      <c r="F62" s="89">
        <v>0</v>
      </c>
      <c r="G62" s="116"/>
    </row>
    <row r="63" spans="1:7" s="55" customFormat="1" ht="12.75">
      <c r="A63" s="95" t="s">
        <v>252</v>
      </c>
      <c r="B63" s="101" t="str">
        <f>'Часть I объем'!A30</f>
        <v>32006000000000001006100</v>
      </c>
      <c r="C63" s="116"/>
      <c r="D63" s="89"/>
      <c r="E63" s="89"/>
      <c r="F63" s="89"/>
      <c r="G63" s="116"/>
    </row>
    <row r="64" spans="1:7" s="55" customFormat="1" ht="38.25">
      <c r="A64" s="95" t="s">
        <v>253</v>
      </c>
      <c r="B64" s="121" t="s">
        <v>139</v>
      </c>
      <c r="C64" s="116"/>
      <c r="D64" s="89"/>
      <c r="E64" s="89"/>
      <c r="F64" s="89"/>
      <c r="G64" s="116"/>
    </row>
    <row r="65" spans="1:7" s="55" customFormat="1" ht="25.5">
      <c r="A65" s="95" t="s">
        <v>254</v>
      </c>
      <c r="B65" s="97" t="s">
        <v>80</v>
      </c>
      <c r="C65" s="116" t="s">
        <v>8</v>
      </c>
      <c r="D65" s="126">
        <f>D66*D71</f>
        <v>1349840</v>
      </c>
      <c r="E65" s="89">
        <f>E66*E71</f>
        <v>1287940</v>
      </c>
      <c r="F65" s="89">
        <f>F66*F71</f>
        <v>1287940</v>
      </c>
      <c r="G65" s="116" t="s">
        <v>51</v>
      </c>
    </row>
    <row r="66" spans="1:7" s="55" customFormat="1" ht="25.5">
      <c r="A66" s="95" t="s">
        <v>255</v>
      </c>
      <c r="B66" s="97" t="s">
        <v>81</v>
      </c>
      <c r="C66" s="116" t="s">
        <v>8</v>
      </c>
      <c r="D66" s="125">
        <f>ROUND((D67*(D68/100*D69/100*D70/100)),2)</f>
        <v>674.92</v>
      </c>
      <c r="E66" s="88">
        <f>ROUND((E67*(E68/100*E69/100*E70/100)),2)</f>
        <v>643.97</v>
      </c>
      <c r="F66" s="88">
        <f>ROUND((F67*(F68/100*F69/100*F70/100)),2)</f>
        <v>643.97</v>
      </c>
      <c r="G66" s="116" t="s">
        <v>52</v>
      </c>
    </row>
    <row r="67" spans="1:7" s="55" customFormat="1" ht="25.5">
      <c r="A67" s="95" t="s">
        <v>256</v>
      </c>
      <c r="B67" s="97" t="s">
        <v>82</v>
      </c>
      <c r="C67" s="116" t="s">
        <v>8</v>
      </c>
      <c r="D67" s="131">
        <v>643.97</v>
      </c>
      <c r="E67" s="118">
        <v>643.97</v>
      </c>
      <c r="F67" s="118">
        <v>643.97</v>
      </c>
      <c r="G67" s="116"/>
    </row>
    <row r="68" spans="1:7" s="55" customFormat="1" ht="12.75">
      <c r="A68" s="95" t="s">
        <v>257</v>
      </c>
      <c r="B68" s="97" t="s">
        <v>60</v>
      </c>
      <c r="C68" s="116" t="s">
        <v>12</v>
      </c>
      <c r="D68" s="126">
        <v>100</v>
      </c>
      <c r="E68" s="89">
        <v>100</v>
      </c>
      <c r="F68" s="89">
        <v>100</v>
      </c>
      <c r="G68" s="116"/>
    </row>
    <row r="69" spans="1:7" s="55" customFormat="1" ht="12.75">
      <c r="A69" s="95" t="s">
        <v>258</v>
      </c>
      <c r="B69" s="97" t="s">
        <v>58</v>
      </c>
      <c r="C69" s="116" t="s">
        <v>12</v>
      </c>
      <c r="D69" s="127">
        <v>104.3488279532</v>
      </c>
      <c r="E69" s="92">
        <v>100</v>
      </c>
      <c r="F69" s="92">
        <v>100</v>
      </c>
      <c r="G69" s="116"/>
    </row>
    <row r="70" spans="1:7" s="55" customFormat="1" ht="12.75">
      <c r="A70" s="95" t="s">
        <v>259</v>
      </c>
      <c r="B70" s="97" t="s">
        <v>59</v>
      </c>
      <c r="C70" s="116" t="s">
        <v>12</v>
      </c>
      <c r="D70" s="127">
        <v>100.4382383249</v>
      </c>
      <c r="E70" s="92">
        <v>100</v>
      </c>
      <c r="F70" s="92">
        <v>100</v>
      </c>
      <c r="G70" s="116"/>
    </row>
    <row r="71" spans="1:7" s="55" customFormat="1" ht="38.25">
      <c r="A71" s="95" t="s">
        <v>260</v>
      </c>
      <c r="B71" s="97" t="s">
        <v>76</v>
      </c>
      <c r="C71" s="116" t="s">
        <v>57</v>
      </c>
      <c r="D71" s="100">
        <v>2000</v>
      </c>
      <c r="E71" s="100">
        <v>2000</v>
      </c>
      <c r="F71" s="100">
        <v>2000</v>
      </c>
      <c r="G71" s="116"/>
    </row>
    <row r="72" spans="1:7" s="55" customFormat="1" ht="38.25">
      <c r="A72" s="95" t="s">
        <v>261</v>
      </c>
      <c r="B72" s="97" t="s">
        <v>75</v>
      </c>
      <c r="C72" s="116" t="s">
        <v>8</v>
      </c>
      <c r="D72" s="89"/>
      <c r="E72" s="89"/>
      <c r="F72" s="89"/>
      <c r="G72" s="116"/>
    </row>
    <row r="73" spans="1:7" s="55" customFormat="1" ht="38.25">
      <c r="A73" s="95" t="s">
        <v>262</v>
      </c>
      <c r="B73" s="98" t="s">
        <v>77</v>
      </c>
      <c r="C73" s="116" t="s">
        <v>57</v>
      </c>
      <c r="D73" s="89"/>
      <c r="E73" s="89"/>
      <c r="F73" s="89"/>
      <c r="G73" s="116"/>
    </row>
    <row r="74" spans="1:7" s="54" customFormat="1" ht="38.25">
      <c r="A74" s="95" t="s">
        <v>263</v>
      </c>
      <c r="B74" s="101" t="str">
        <f>'Часть I объем'!A33</f>
        <v>32008000000000001004100
</v>
      </c>
      <c r="C74" s="116"/>
      <c r="D74" s="89"/>
      <c r="E74" s="89"/>
      <c r="F74" s="89"/>
      <c r="G74" s="116"/>
    </row>
    <row r="75" spans="1:7" s="54" customFormat="1" ht="29.25" customHeight="1">
      <c r="A75" s="95" t="s">
        <v>264</v>
      </c>
      <c r="B75" s="121" t="s">
        <v>142</v>
      </c>
      <c r="C75" s="116"/>
      <c r="D75" s="89"/>
      <c r="E75" s="89"/>
      <c r="F75" s="89"/>
      <c r="G75" s="116"/>
    </row>
    <row r="76" spans="1:7" s="55" customFormat="1" ht="25.5">
      <c r="A76" s="95" t="s">
        <v>265</v>
      </c>
      <c r="B76" s="97" t="s">
        <v>80</v>
      </c>
      <c r="C76" s="116" t="s">
        <v>8</v>
      </c>
      <c r="D76" s="126">
        <f>D77*D82</f>
        <v>1072674.6</v>
      </c>
      <c r="E76" s="89">
        <f>E77*E82</f>
        <v>1023474.6000000001</v>
      </c>
      <c r="F76" s="89">
        <f>F77*F82</f>
        <v>1023474.6000000001</v>
      </c>
      <c r="G76" s="116" t="s">
        <v>51</v>
      </c>
    </row>
    <row r="77" spans="1:7" s="55" customFormat="1" ht="25.5">
      <c r="A77" s="95" t="s">
        <v>266</v>
      </c>
      <c r="B77" s="97" t="s">
        <v>81</v>
      </c>
      <c r="C77" s="116" t="s">
        <v>8</v>
      </c>
      <c r="D77" s="125">
        <f>ROUND((D78*(D79/100*D80/100*D81/100)),2)</f>
        <v>53633.73</v>
      </c>
      <c r="E77" s="88">
        <f>ROUND((E78*(E79/100*E80/100*E81/100)),2)</f>
        <v>51173.73</v>
      </c>
      <c r="F77" s="88">
        <f>ROUND((F78*(F79/100*F80/100*F81/100)),2)</f>
        <v>51173.73</v>
      </c>
      <c r="G77" s="116" t="s">
        <v>52</v>
      </c>
    </row>
    <row r="78" spans="1:7" s="55" customFormat="1" ht="25.5">
      <c r="A78" s="95" t="s">
        <v>267</v>
      </c>
      <c r="B78" s="97" t="s">
        <v>82</v>
      </c>
      <c r="C78" s="116" t="s">
        <v>8</v>
      </c>
      <c r="D78" s="131">
        <v>51173.73</v>
      </c>
      <c r="E78" s="118">
        <v>51173.73</v>
      </c>
      <c r="F78" s="118">
        <v>51173.73</v>
      </c>
      <c r="G78" s="116"/>
    </row>
    <row r="79" spans="1:7" s="55" customFormat="1" ht="12.75">
      <c r="A79" s="95" t="s">
        <v>268</v>
      </c>
      <c r="B79" s="97" t="s">
        <v>60</v>
      </c>
      <c r="C79" s="116" t="s">
        <v>12</v>
      </c>
      <c r="D79" s="126">
        <v>100</v>
      </c>
      <c r="E79" s="89">
        <v>100</v>
      </c>
      <c r="F79" s="89">
        <v>100</v>
      </c>
      <c r="G79" s="116"/>
    </row>
    <row r="80" spans="1:7" s="55" customFormat="1" ht="12.75">
      <c r="A80" s="95" t="s">
        <v>269</v>
      </c>
      <c r="B80" s="97" t="s">
        <v>58</v>
      </c>
      <c r="C80" s="116" t="s">
        <v>12</v>
      </c>
      <c r="D80" s="127">
        <v>104.3498879913</v>
      </c>
      <c r="E80" s="92">
        <v>100</v>
      </c>
      <c r="F80" s="92">
        <v>100</v>
      </c>
      <c r="G80" s="116"/>
    </row>
    <row r="81" spans="1:7" s="55" customFormat="1" ht="16.5" customHeight="1">
      <c r="A81" s="95" t="s">
        <v>270</v>
      </c>
      <c r="B81" s="97" t="s">
        <v>59</v>
      </c>
      <c r="C81" s="116" t="s">
        <v>12</v>
      </c>
      <c r="D81" s="127">
        <v>100.4382045833</v>
      </c>
      <c r="E81" s="92">
        <v>100</v>
      </c>
      <c r="F81" s="92">
        <v>100</v>
      </c>
      <c r="G81" s="116"/>
    </row>
    <row r="82" spans="1:7" s="55" customFormat="1" ht="38.25">
      <c r="A82" s="95" t="s">
        <v>271</v>
      </c>
      <c r="B82" s="97" t="s">
        <v>76</v>
      </c>
      <c r="C82" s="116" t="s">
        <v>57</v>
      </c>
      <c r="D82" s="100">
        <v>20</v>
      </c>
      <c r="E82" s="100">
        <v>20</v>
      </c>
      <c r="F82" s="100">
        <v>20</v>
      </c>
      <c r="G82" s="116"/>
    </row>
    <row r="83" spans="1:7" s="55" customFormat="1" ht="42.75" customHeight="1">
      <c r="A83" s="95" t="s">
        <v>272</v>
      </c>
      <c r="B83" s="97" t="s">
        <v>75</v>
      </c>
      <c r="C83" s="116" t="s">
        <v>8</v>
      </c>
      <c r="D83" s="89"/>
      <c r="E83" s="89"/>
      <c r="F83" s="89"/>
      <c r="G83" s="116"/>
    </row>
    <row r="84" spans="1:7" s="55" customFormat="1" ht="38.25">
      <c r="A84" s="95" t="s">
        <v>273</v>
      </c>
      <c r="B84" s="98" t="s">
        <v>77</v>
      </c>
      <c r="C84" s="116" t="s">
        <v>57</v>
      </c>
      <c r="D84" s="89"/>
      <c r="E84" s="89"/>
      <c r="F84" s="89"/>
      <c r="G84" s="116"/>
    </row>
    <row r="85" spans="1:7" s="55" customFormat="1" ht="51">
      <c r="A85" s="95" t="s">
        <v>15</v>
      </c>
      <c r="B85" s="102" t="s">
        <v>83</v>
      </c>
      <c r="C85" s="116" t="s">
        <v>8</v>
      </c>
      <c r="D85" s="89">
        <f>5037956.52+2.99</f>
        <v>5037959.51</v>
      </c>
      <c r="E85" s="89">
        <v>4697945.07</v>
      </c>
      <c r="F85" s="89">
        <v>4697945.07</v>
      </c>
      <c r="G85" s="116"/>
    </row>
    <row r="86" spans="1:7" s="55" customFormat="1" ht="12.75">
      <c r="A86" s="95" t="s">
        <v>10</v>
      </c>
      <c r="B86" s="102" t="s">
        <v>0</v>
      </c>
      <c r="C86" s="116" t="s">
        <v>12</v>
      </c>
      <c r="D86" s="89">
        <v>1</v>
      </c>
      <c r="E86" s="89">
        <v>1</v>
      </c>
      <c r="F86" s="89">
        <v>1</v>
      </c>
      <c r="G86" s="116"/>
    </row>
    <row r="87" spans="1:7" s="55" customFormat="1" ht="30" customHeight="1">
      <c r="A87" s="95" t="s">
        <v>11</v>
      </c>
      <c r="B87" s="102" t="s">
        <v>13</v>
      </c>
      <c r="C87" s="116" t="s">
        <v>8</v>
      </c>
      <c r="D87" s="89">
        <f>(D7+D85)*D86</f>
        <v>30954700</v>
      </c>
      <c r="E87" s="89">
        <f>(E7+E85)*E86</f>
        <v>29308790.849999998</v>
      </c>
      <c r="F87" s="89">
        <f>(F7+F85)*F86</f>
        <v>29308790.849999998</v>
      </c>
      <c r="G87" s="116" t="s">
        <v>53</v>
      </c>
    </row>
    <row r="88" spans="1:6" s="55" customFormat="1" ht="12.75">
      <c r="A88" s="103"/>
      <c r="D88" s="104"/>
      <c r="E88" s="94"/>
      <c r="F88" s="94"/>
    </row>
    <row r="89" spans="1:6" s="55" customFormat="1" ht="12.75">
      <c r="A89" s="103"/>
      <c r="D89" s="105"/>
      <c r="E89" s="94"/>
      <c r="F89" s="94"/>
    </row>
    <row r="90" spans="1:6" s="55" customFormat="1" ht="12.75">
      <c r="A90" s="103"/>
      <c r="D90" s="105"/>
      <c r="E90" s="94"/>
      <c r="F90" s="94"/>
    </row>
    <row r="91" spans="1:6" s="55" customFormat="1" ht="12.75">
      <c r="A91" s="103"/>
      <c r="D91" s="105"/>
      <c r="E91" s="94"/>
      <c r="F91" s="94"/>
    </row>
    <row r="92" spans="1:6" s="55" customFormat="1" ht="12.75">
      <c r="A92" s="103"/>
      <c r="D92" s="105"/>
      <c r="E92" s="94"/>
      <c r="F92" s="94"/>
    </row>
    <row r="93" spans="1:6" s="55" customFormat="1" ht="12.75">
      <c r="A93" s="103"/>
      <c r="D93" s="103"/>
      <c r="E93" s="94"/>
      <c r="F93" s="94"/>
    </row>
    <row r="94" spans="1:6" s="55" customFormat="1" ht="12.75">
      <c r="A94" s="103"/>
      <c r="D94" s="103"/>
      <c r="E94" s="94"/>
      <c r="F94" s="94"/>
    </row>
    <row r="95" spans="1:6" s="55" customFormat="1" ht="12.75">
      <c r="A95" s="103"/>
      <c r="D95" s="103"/>
      <c r="E95" s="94"/>
      <c r="F95" s="94"/>
    </row>
    <row r="96" spans="1:6" s="55" customFormat="1" ht="12.75">
      <c r="A96" s="103"/>
      <c r="D96" s="103"/>
      <c r="E96" s="94"/>
      <c r="F96" s="94"/>
    </row>
    <row r="97" spans="1:6" s="55" customFormat="1" ht="12.75">
      <c r="A97" s="103"/>
      <c r="D97" s="103"/>
      <c r="E97" s="94"/>
      <c r="F97" s="94"/>
    </row>
    <row r="98" spans="1:6" s="55" customFormat="1" ht="12.75">
      <c r="A98" s="103"/>
      <c r="D98" s="103"/>
      <c r="E98" s="94"/>
      <c r="F98" s="94"/>
    </row>
    <row r="99" spans="1:6" s="55" customFormat="1" ht="12.75">
      <c r="A99" s="103"/>
      <c r="D99" s="103"/>
      <c r="E99" s="94"/>
      <c r="F99" s="94"/>
    </row>
    <row r="100" spans="1:6" s="55" customFormat="1" ht="12.75">
      <c r="A100" s="103"/>
      <c r="D100" s="103"/>
      <c r="E100" s="94"/>
      <c r="F100" s="94"/>
    </row>
    <row r="101" spans="1:6" s="55" customFormat="1" ht="12.75">
      <c r="A101" s="103"/>
      <c r="D101" s="103"/>
      <c r="E101" s="94"/>
      <c r="F101" s="94"/>
    </row>
    <row r="102" spans="1:6" s="55" customFormat="1" ht="12.75">
      <c r="A102" s="103"/>
      <c r="D102" s="103"/>
      <c r="E102" s="94"/>
      <c r="F102" s="94"/>
    </row>
    <row r="103" spans="1:6" s="55" customFormat="1" ht="12.75">
      <c r="A103" s="103"/>
      <c r="D103" s="103"/>
      <c r="E103" s="94"/>
      <c r="F103" s="94"/>
    </row>
    <row r="104" spans="1:6" s="55" customFormat="1" ht="12.75">
      <c r="A104" s="103"/>
      <c r="D104" s="103"/>
      <c r="E104" s="94"/>
      <c r="F104" s="94"/>
    </row>
    <row r="105" spans="1:6" s="55" customFormat="1" ht="12.75">
      <c r="A105" s="103"/>
      <c r="D105" s="103"/>
      <c r="E105" s="94"/>
      <c r="F105" s="94"/>
    </row>
    <row r="106" spans="1:6" s="55" customFormat="1" ht="12.75">
      <c r="A106" s="103"/>
      <c r="D106" s="103"/>
      <c r="E106" s="94"/>
      <c r="F106" s="94"/>
    </row>
    <row r="107" spans="1:6" s="55" customFormat="1" ht="12.75">
      <c r="A107" s="103"/>
      <c r="D107" s="103"/>
      <c r="E107" s="94"/>
      <c r="F107" s="94"/>
    </row>
    <row r="108" spans="1:6" s="55" customFormat="1" ht="12.75">
      <c r="A108" s="103"/>
      <c r="D108" s="103"/>
      <c r="E108" s="94"/>
      <c r="F108" s="94"/>
    </row>
    <row r="109" spans="1:6" s="55" customFormat="1" ht="12.75">
      <c r="A109" s="103"/>
      <c r="D109" s="103"/>
      <c r="E109" s="94"/>
      <c r="F109" s="94"/>
    </row>
    <row r="110" spans="1:6" s="55" customFormat="1" ht="12.75">
      <c r="A110" s="103"/>
      <c r="D110" s="103"/>
      <c r="E110" s="94"/>
      <c r="F110" s="94"/>
    </row>
    <row r="111" spans="1:6" s="55" customFormat="1" ht="12.75">
      <c r="A111" s="103"/>
      <c r="D111" s="103"/>
      <c r="E111" s="94"/>
      <c r="F111" s="94"/>
    </row>
    <row r="112" spans="1:6" s="55" customFormat="1" ht="12.75">
      <c r="A112" s="103"/>
      <c r="D112" s="103"/>
      <c r="E112" s="94"/>
      <c r="F112" s="94"/>
    </row>
    <row r="113" spans="1:6" s="55" customFormat="1" ht="12.75">
      <c r="A113" s="103"/>
      <c r="D113" s="103"/>
      <c r="E113" s="94"/>
      <c r="F113" s="94"/>
    </row>
  </sheetData>
  <sheetProtection/>
  <mergeCells count="6">
    <mergeCell ref="G3:G5"/>
    <mergeCell ref="A1:F1"/>
    <mergeCell ref="A3:A5"/>
    <mergeCell ref="B3:B5"/>
    <mergeCell ref="C3:C5"/>
    <mergeCell ref="D3:F4"/>
  </mergeCells>
  <printOptions/>
  <pageMargins left="0.7086614173228347" right="0.7086614173228347" top="1.1811023622047245" bottom="0.5905511811023623" header="0.5905511811023623" footer="0.31496062992125984"/>
  <pageSetup firstPageNumber="12" useFirstPageNumber="1" fitToHeight="0" fitToWidth="1" horizontalDpi="600" verticalDpi="600" orientation="landscape" paperSize="9" scale="97" r:id="rId1"/>
  <rowBreaks count="1" manualBreakCount="1">
    <brk id="7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BreakPreview" zoomScaleNormal="70" zoomScaleSheetLayoutView="100" zoomScalePageLayoutView="70" workbookViewId="0" topLeftCell="A1">
      <selection activeCell="R18" sqref="R18"/>
    </sheetView>
  </sheetViews>
  <sheetFormatPr defaultColWidth="9.140625" defaultRowHeight="15"/>
  <cols>
    <col min="1" max="1" width="5.8515625" style="27" bestFit="1" customWidth="1"/>
    <col min="2" max="2" width="5.00390625" style="27" customWidth="1"/>
    <col min="3" max="3" width="5.57421875" style="27" customWidth="1"/>
    <col min="4" max="4" width="5.57421875" style="21" customWidth="1"/>
    <col min="5" max="5" width="5.421875" style="21" customWidth="1"/>
    <col min="6" max="6" width="7.140625" style="21" customWidth="1"/>
    <col min="7" max="7" width="8.140625" style="21" customWidth="1"/>
    <col min="8" max="8" width="24.00390625" style="21" customWidth="1"/>
    <col min="9" max="9" width="15.00390625" style="21" customWidth="1"/>
    <col min="10" max="10" width="13.00390625" style="21" customWidth="1"/>
    <col min="11" max="11" width="37.57421875" style="21" customWidth="1"/>
    <col min="12" max="12" width="3.140625" style="21" customWidth="1"/>
    <col min="13" max="16384" width="9.140625" style="21" customWidth="1"/>
  </cols>
  <sheetData>
    <row r="1" spans="1:11" s="19" customFormat="1" ht="12.75">
      <c r="A1" s="183" t="s">
        <v>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3" spans="1:11" s="19" customFormat="1" ht="12.75">
      <c r="A3" s="169" t="s">
        <v>61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5" spans="1:11" ht="36.75" customHeight="1">
      <c r="A5" s="29" t="s">
        <v>91</v>
      </c>
      <c r="B5" s="170" t="s">
        <v>14</v>
      </c>
      <c r="C5" s="171"/>
      <c r="D5" s="171"/>
      <c r="E5" s="171"/>
      <c r="F5" s="171"/>
      <c r="G5" s="171"/>
      <c r="H5" s="172"/>
      <c r="I5" s="173" t="s">
        <v>1</v>
      </c>
      <c r="J5" s="174"/>
      <c r="K5" s="175"/>
    </row>
    <row r="6" spans="1:11" ht="12.75">
      <c r="A6" s="20">
        <v>1</v>
      </c>
      <c r="B6" s="176" t="s">
        <v>199</v>
      </c>
      <c r="C6" s="177"/>
      <c r="D6" s="177"/>
      <c r="E6" s="177"/>
      <c r="F6" s="177"/>
      <c r="G6" s="177"/>
      <c r="H6" s="178"/>
      <c r="I6" s="179" t="s">
        <v>200</v>
      </c>
      <c r="J6" s="180"/>
      <c r="K6" s="181"/>
    </row>
    <row r="7" spans="1:11" ht="12.75">
      <c r="A7" s="20" t="s">
        <v>15</v>
      </c>
      <c r="B7" s="184" t="s">
        <v>201</v>
      </c>
      <c r="C7" s="185"/>
      <c r="D7" s="185"/>
      <c r="E7" s="185"/>
      <c r="F7" s="185"/>
      <c r="G7" s="185"/>
      <c r="H7" s="186"/>
      <c r="I7" s="187" t="s">
        <v>202</v>
      </c>
      <c r="J7" s="188"/>
      <c r="K7" s="189"/>
    </row>
    <row r="8" spans="1:11" ht="12.75">
      <c r="A8" s="20" t="s">
        <v>10</v>
      </c>
      <c r="B8" s="190"/>
      <c r="C8" s="191"/>
      <c r="D8" s="191"/>
      <c r="E8" s="191"/>
      <c r="F8" s="191"/>
      <c r="G8" s="191"/>
      <c r="H8" s="192"/>
      <c r="I8" s="173"/>
      <c r="J8" s="174"/>
      <c r="K8" s="175"/>
    </row>
    <row r="9" spans="1:11" ht="12.75">
      <c r="A9" s="22"/>
      <c r="B9" s="22"/>
      <c r="C9" s="22"/>
      <c r="D9" s="23"/>
      <c r="E9" s="23"/>
      <c r="F9" s="23"/>
      <c r="G9" s="23"/>
      <c r="H9" s="23"/>
      <c r="I9" s="23"/>
      <c r="J9" s="23"/>
      <c r="K9" s="23"/>
    </row>
    <row r="10" spans="1:11" s="19" customFormat="1" ht="12.75">
      <c r="A10" s="167" t="s">
        <v>72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  <row r="11" spans="1:11" s="25" customFormat="1" ht="12.7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</row>
    <row r="12" spans="1:11" ht="12.75">
      <c r="A12" s="24" t="s">
        <v>206</v>
      </c>
      <c r="B12" s="24"/>
      <c r="C12" s="24"/>
      <c r="D12" s="25"/>
      <c r="E12" s="25"/>
      <c r="F12" s="25"/>
      <c r="G12" s="25"/>
      <c r="H12" s="25"/>
      <c r="I12" s="25"/>
      <c r="J12" s="25"/>
      <c r="K12" s="25"/>
    </row>
    <row r="13" spans="1:13" s="19" customFormat="1" ht="12.75">
      <c r="A13" s="167" t="s">
        <v>73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28"/>
      <c r="M13" s="28"/>
    </row>
    <row r="14" spans="1:11" s="25" customFormat="1" ht="12.7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</row>
    <row r="15" spans="12:13" ht="12.75">
      <c r="L15" s="25"/>
      <c r="M15" s="25"/>
    </row>
    <row r="16" spans="1:13" s="19" customFormat="1" ht="12.75">
      <c r="A16" s="169" t="s">
        <v>74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28"/>
      <c r="M16" s="28"/>
    </row>
    <row r="18" spans="1:11" ht="100.5" customHeight="1">
      <c r="A18" s="20" t="s">
        <v>6</v>
      </c>
      <c r="B18" s="170" t="s">
        <v>16</v>
      </c>
      <c r="C18" s="171"/>
      <c r="D18" s="171"/>
      <c r="E18" s="171"/>
      <c r="F18" s="171"/>
      <c r="G18" s="171"/>
      <c r="H18" s="172"/>
      <c r="I18" s="173" t="s">
        <v>2</v>
      </c>
      <c r="J18" s="174"/>
      <c r="K18" s="175"/>
    </row>
    <row r="19" spans="1:11" ht="12.75">
      <c r="A19" s="20">
        <v>1</v>
      </c>
      <c r="B19" s="176" t="s">
        <v>203</v>
      </c>
      <c r="C19" s="177"/>
      <c r="D19" s="177"/>
      <c r="E19" s="177"/>
      <c r="F19" s="177"/>
      <c r="G19" s="177"/>
      <c r="H19" s="178"/>
      <c r="I19" s="179" t="s">
        <v>277</v>
      </c>
      <c r="J19" s="180"/>
      <c r="K19" s="181"/>
    </row>
    <row r="20" spans="1:11" s="26" customFormat="1" ht="26.25" customHeight="1">
      <c r="A20" s="20">
        <v>2</v>
      </c>
      <c r="B20" s="163" t="s">
        <v>204</v>
      </c>
      <c r="C20" s="164"/>
      <c r="D20" s="164"/>
      <c r="E20" s="164"/>
      <c r="F20" s="164"/>
      <c r="G20" s="164"/>
      <c r="H20" s="165"/>
      <c r="I20" s="182" t="s">
        <v>277</v>
      </c>
      <c r="J20" s="182"/>
      <c r="K20" s="182"/>
    </row>
    <row r="21" spans="1:12" s="26" customFormat="1" ht="23.25" customHeight="1">
      <c r="A21" s="20" t="s">
        <v>10</v>
      </c>
      <c r="B21" s="166" t="s">
        <v>205</v>
      </c>
      <c r="C21" s="166"/>
      <c r="D21" s="166"/>
      <c r="E21" s="166"/>
      <c r="F21" s="166"/>
      <c r="G21" s="166"/>
      <c r="H21" s="166"/>
      <c r="I21" s="109" t="s">
        <v>277</v>
      </c>
      <c r="J21" s="108"/>
      <c r="K21" s="108"/>
      <c r="L21" s="18" t="s">
        <v>54</v>
      </c>
    </row>
    <row r="22" spans="9:11" ht="12.75">
      <c r="I22" s="107"/>
      <c r="J22" s="107"/>
      <c r="K22" s="107"/>
    </row>
    <row r="23" spans="9:11" ht="12.75">
      <c r="I23" s="107"/>
      <c r="J23" s="107"/>
      <c r="K23" s="107"/>
    </row>
    <row r="24" spans="9:11" ht="12.75">
      <c r="I24" s="107"/>
      <c r="J24" s="107"/>
      <c r="K24" s="107"/>
    </row>
    <row r="25" ht="12.75">
      <c r="I25" s="107"/>
    </row>
  </sheetData>
  <sheetProtection/>
  <mergeCells count="22">
    <mergeCell ref="A11:K11"/>
    <mergeCell ref="A1:K1"/>
    <mergeCell ref="A3:K3"/>
    <mergeCell ref="B5:H5"/>
    <mergeCell ref="I5:K5"/>
    <mergeCell ref="B6:H6"/>
    <mergeCell ref="I6:K6"/>
    <mergeCell ref="B7:H7"/>
    <mergeCell ref="I7:K7"/>
    <mergeCell ref="B8:H8"/>
    <mergeCell ref="I8:K8"/>
    <mergeCell ref="A10:K10"/>
    <mergeCell ref="B20:H20"/>
    <mergeCell ref="B21:H21"/>
    <mergeCell ref="A13:K13"/>
    <mergeCell ref="A14:K14"/>
    <mergeCell ref="A16:K16"/>
    <mergeCell ref="B18:H18"/>
    <mergeCell ref="I18:K18"/>
    <mergeCell ref="B19:H19"/>
    <mergeCell ref="I19:K19"/>
    <mergeCell ref="I20:K20"/>
  </mergeCells>
  <printOptions/>
  <pageMargins left="0.7086614173228347" right="0.7086614173228347" top="1.1811023622047245" bottom="0.5905511811023623" header="0.5905511811023623" footer="0.31496062992125984"/>
  <pageSetup firstPageNumber="15" useFirstPageNumber="1"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2020-01-16T09:46:52Z</dcterms:modified>
  <cp:category/>
  <cp:version/>
  <cp:contentType/>
  <cp:contentStatus/>
</cp:coreProperties>
</file>